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853" firstSheet="2" activeTab="7"/>
  </bookViews>
  <sheets>
    <sheet name="ชุดข้อมูลสถิติ" sheetId="1" r:id="rId1"/>
    <sheet name="1. ข้อมูลทั่วไป" sheetId="2" r:id="rId2"/>
    <sheet name="2. ข้อมูลเกษตรกรรม" sheetId="3" r:id="rId3"/>
    <sheet name="3. ข้อมูลปัจจัยเสี่ยง" sheetId="4" r:id="rId4"/>
    <sheet name="3.1ข้อมูลปัจจัยเสี่ยง" sheetId="5" r:id="rId5"/>
    <sheet name="4. ข้อมูลผลการคัดกรองความเสี่ยง" sheetId="6" r:id="rId6"/>
    <sheet name="T60_61" sheetId="7" r:id="rId7"/>
    <sheet name="สรุปสถานการณ์โรค 5ปีย้อนหลัง" sheetId="8" r:id="rId8"/>
    <sheet name="ข้อมูลดิบ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<sst xmlns="http://schemas.openxmlformats.org/spreadsheetml/2006/main" count="495" uniqueCount="293">
  <si>
    <t>ลำดับที่</t>
  </si>
  <si>
    <t>รายการข้อมูล</t>
  </si>
  <si>
    <t>แหล่งข้อมูล</t>
  </si>
  <si>
    <t>ลำดับ</t>
  </si>
  <si>
    <t>ข้อมูลเกษตรกรรมและข้อมูลที่เกี่ยวข้อง</t>
  </si>
  <si>
    <t>ข้อมูลการเจ็บป่วยด้วยโรคจากการประกอบอาชีพ ด้านเกษตรกรรม</t>
  </si>
  <si>
    <t>ข้อมูลปัจจัยเสี่ยงที่มีผลกระทบต่อสุขภาพ (ข้อมูลสารเคมี)</t>
  </si>
  <si>
    <t>ข้อมูลทั่วไป</t>
  </si>
  <si>
    <t xml:space="preserve">ผลการคัดกรองความเสี่ยงด้วยกระดาษ Reactive paper </t>
  </si>
  <si>
    <t>ข้าวโพด (ไร่)</t>
  </si>
  <si>
    <t>มันสำปะหลัง (ไร่)</t>
  </si>
  <si>
    <t>อ้อย (ไร่)</t>
  </si>
  <si>
    <t>ยางพารา (ไร่)</t>
  </si>
  <si>
    <t xml:space="preserve">ผลการประเมินความเสี่ยงต่อสุขภาพตามแบบ นบก 1-56 </t>
  </si>
  <si>
    <t>เสี่ยงต่ำ (ราย)</t>
  </si>
  <si>
    <t>เสี่ยงปานกลาง (ราย)</t>
  </si>
  <si>
    <t>เสี่ยงค่อนข้างสูง (ราย)</t>
  </si>
  <si>
    <t>เสี่ยงสูง (ราย)</t>
  </si>
  <si>
    <t>เสี่ยงสูงมาก (ราย)</t>
  </si>
  <si>
    <t>ปกติ (ราย)</t>
  </si>
  <si>
    <t>ปลอดภัย (ราย)</t>
  </si>
  <si>
    <t>มีความเสี่ยง (ราย)</t>
  </si>
  <si>
    <t>ไม่ปลอดภัย (ราย)</t>
  </si>
  <si>
    <t>พื้นที่การทำนา (ไร่)</t>
  </si>
  <si>
    <t>จำนวนประชากร
ทั้งหมด (คน)</t>
  </si>
  <si>
    <t xml:space="preserve">   คำอธิบาย : เติมข้อมูลรายชื่อ และปริมาณสารเคมีกำจัดศัตรูพืชที่มีการใช้สูงสุด 10 อันดับ จำแนกปริมาณการใช้รายอำเภอ ปี พ.ศ. 2561</t>
  </si>
  <si>
    <t xml:space="preserve">   คำอธิบาย : กรอกข้อมูลผลการประเมินความเสี่ยงต่อสุขภาพตามแบบ นบก 1-56 และผลการคัดกรองความเสี่ยงด้วยกระดาษ Reactive paper จำแนกแนกรายอำเภอ ปี พ.ศ. 2561</t>
  </si>
  <si>
    <t>ข้อมูลสถิติพื้นฐานอาชีวอนามัยและสิ่งแวดล้อม : ด้านเกษตรกรรม</t>
  </si>
  <si>
    <t>สำนักงานสถิติแห่งชาติ / กรมวิชาการเกษตร / สำนักงานเศรษฐกิจการเกษตร กระทรวงเกษตรและสหกรณ์</t>
  </si>
  <si>
    <t xml:space="preserve">ข้อมูลผลการคัดกรองความเสี่ยงต่อสุขภาพจากการสัมผัสสารเคมีทางการเกษตร </t>
  </si>
  <si>
    <t>สำนักงานสถิติแห่งชาติ / รายงานจากสำนักงานจังหวัด / ระบบฐานข้อมูลทะเบียนเกษตรกรกลาง กรมส่งเสริมการเกษตร กระทรวงเกษตรและสหกรณ์</t>
  </si>
  <si>
    <t>อำเภอ (ระบุ)</t>
  </si>
  <si>
    <t>ข้อมูลการปลูกพืชสำคัญ</t>
  </si>
  <si>
    <t xml:space="preserve">   คำอธิบาย : ๑. พื้นที่การปลูกพืชสำคัญ หมายถึง พื้นที่การเพาะปลูกพืชรายชนิด จำแนกรายอำเภอ ปี พ.ศ. 2561 กรณีปลูกพืชอื่นๆ หมายถึง พืชที่นอกเหนือจากพืชสำคัญที่กำหนดไว้ และมีการใช้สารกำจัดศัตรูพืชปริมาณสูง
                 ๒. พื้นที่การทำนา หมายถึง พื้นที่การทำนาปี นาปรัง และการปลูกข้าวทุกชนิด จำแนกรายอำเภอ ปี พ.ศ. 2561  </t>
  </si>
  <si>
    <t>อื่นๆ (ระบุ) (ไร่)</t>
  </si>
  <si>
    <t>สำนักควบคุมพืชและวัสดุการเกษตร กรมวิชาการเกษตร / สำนักงานเศรษฐกิจการเกษตร กระทรวงเกษตรและสหกรณ์ / สำนักงานเกษตรอำเภอ</t>
  </si>
  <si>
    <t>รายชื่อสารเคมี (ชื่อการค้า หรือชื่อสามัญ)</t>
  </si>
  <si>
    <t>ปริมาณการใช้ (กิโลกรัม หรือลิตร/ปี)</t>
  </si>
  <si>
    <r>
      <t>โรงพยาบาลส่งเสริมสุขภาพตำบล / สำนักงานสาธารณสุขอำเภอ / สำนักงานสาธารณสุขจังหวัด /</t>
    </r>
    <r>
      <rPr>
        <b/>
        <sz val="18"/>
        <color indexed="10"/>
        <rFont val="TH SarabunPSK"/>
        <family val="2"/>
      </rPr>
      <t xml:space="preserve"> </t>
    </r>
    <r>
      <rPr>
        <b/>
        <sz val="18"/>
        <rFont val="TH SarabunPSK"/>
        <family val="2"/>
      </rPr>
      <t xml:space="preserve">ข้อมูลจากระบบ HDC กระทรวงสาธารณสุข </t>
    </r>
  </si>
  <si>
    <r>
      <t>หน่วยบริการสาธารณสุขทุกระดับ /</t>
    </r>
    <r>
      <rPr>
        <b/>
        <sz val="18"/>
        <color indexed="10"/>
        <rFont val="TH SarabunPSK"/>
        <family val="2"/>
      </rPr>
      <t xml:space="preserve"> </t>
    </r>
    <r>
      <rPr>
        <b/>
        <sz val="18"/>
        <rFont val="TH SarabunPSK"/>
        <family val="2"/>
      </rPr>
      <t xml:space="preserve">ข้อมูลจากระบบ HDC กระทรวงสาธารณสุข </t>
    </r>
  </si>
  <si>
    <t xml:space="preserve">ประชากร (กลุ่มเกษตรกร) </t>
  </si>
  <si>
    <t>ประชากรทั่วไปในพื้นที่</t>
  </si>
  <si>
    <t>ข้าวโพด 
(คน)</t>
  </si>
  <si>
    <t>อ้อย 
(คน)</t>
  </si>
  <si>
    <t>มันสำปะหลัง 
(คน)</t>
  </si>
  <si>
    <t>ยางพารา 
(คน)</t>
  </si>
  <si>
    <t>ทำนา 
(คน)</t>
  </si>
  <si>
    <t>หญิงตั้งครรภ์ 
(คน)</t>
  </si>
  <si>
    <t>วัยทำงาน 
(คน)</t>
  </si>
  <si>
    <t>เด็กตั้งแต่แรกเกิด 
- อายุ 1 ปี (คน)</t>
  </si>
  <si>
    <t>อื่นๆ ... 
(คน)</t>
  </si>
  <si>
    <t xml:space="preserve">หมายเหตุ : ทั้งนี้ สำนักงานสาธารณสุขจังหวัดสามารถเลือกและพิจารณาข้อมูลที่นำมาเติมในตารางเพิ่มเติมได้ตามบริบทของพื้นที่ โดยอย่างน้อยต้องเติมข้อมูล
                 ให้ครบถ้วนตามหัวข้อในตารางชุดข้อมูลที่ 1 - 5 </t>
  </si>
  <si>
    <t>กันทรลักษ์</t>
  </si>
  <si>
    <t>กันทรารมย์</t>
  </si>
  <si>
    <t>ขุขันธ์</t>
  </si>
  <si>
    <t>ขุนหาญ</t>
  </si>
  <si>
    <t>น้ำเกลี้ยง</t>
  </si>
  <si>
    <t>โนนคูณ</t>
  </si>
  <si>
    <t>บึงบูรพ์</t>
  </si>
  <si>
    <t>ปรางค์กู่</t>
  </si>
  <si>
    <t>พยุห์</t>
  </si>
  <si>
    <t>โพธิ์ศรีสุวรรณ</t>
  </si>
  <si>
    <t>ไพรบึง</t>
  </si>
  <si>
    <t>ภูสิงห์</t>
  </si>
  <si>
    <t>เมืองจันทร์</t>
  </si>
  <si>
    <t>เมืองศรีสะเกษ</t>
  </si>
  <si>
    <t>ยางชุมน้อย</t>
  </si>
  <si>
    <t>วังหิน</t>
  </si>
  <si>
    <t>ราษีไศล</t>
  </si>
  <si>
    <t>ศรีรัตนะ</t>
  </si>
  <si>
    <t>ศิลาลาด</t>
  </si>
  <si>
    <t>ห้วยทับทัน</t>
  </si>
  <si>
    <t>อุทุมพรพิสัย</t>
  </si>
  <si>
    <t xml:space="preserve">   3. ข้อมูลปัจจัยเสี่ยงที่มีผลกระทบต่อสุขภาพ (ข้อมูลสารเคมี) ของจังหวัดศรีสะเกษ</t>
  </si>
  <si>
    <t xml:space="preserve">   1. ข้อมูลทั่วไปของจังหวัดศรีสะเกษ</t>
  </si>
  <si>
    <t xml:space="preserve">   2. ข้อมูลเกษตรกรรมและข้อมูลที่เกี่ยวข้อง ของจังหวัดศรีสะเกษ</t>
  </si>
  <si>
    <t xml:space="preserve">   4. ข้อมูลผลการคัดกรองความเสี่ยงต่อสุขภาพจากการสัมผัสสารเคมีทางการเกษตร ของจังหวัดศรีสะเกษ</t>
  </si>
  <si>
    <t xml:space="preserve">1.ปุ๋ยตรากระต่าย ชื่อสามัญ สูตร 15-5-20 </t>
  </si>
  <si>
    <t xml:space="preserve">2.รอนสตาร์ (Ronstar) ชื่อสามัญ ออกซาไดอะซอน (oxadiazon) </t>
  </si>
  <si>
    <t xml:space="preserve">3.ราวด์อั๊พ  ชื่อสามัญ ไกลโฟเซต ไอโซโฟรพิลแอมโมเนียม </t>
  </si>
  <si>
    <t>4.โฟร์ติน  ชื่อสามัญ อิมาเมกติน เบนโซเอท (ควบคุมแมลง หนอน เพลี้ยไฟ)</t>
  </si>
  <si>
    <t>5.คอนวอย (convoy) ยาฆ่าแมลง ชื่อสามัญ ไกลโฟเซต ไอโซโฟรพิลแอมโมเนียม</t>
  </si>
  <si>
    <t xml:space="preserve">6.แอคทารา (สารกำจัดแมลง) ชื่อสามัญ ไทอะมีทอกแซม (Thiamethoxim)  </t>
  </si>
  <si>
    <t xml:space="preserve">7.วันอัฟ </t>
  </si>
  <si>
    <t>8.โฟรเซสดี</t>
  </si>
  <si>
    <t>1,500 ลิตร/ปี</t>
  </si>
  <si>
    <t>300 กก./ปี</t>
  </si>
  <si>
    <t>250 กก/ปี</t>
  </si>
  <si>
    <t>500 ลิตร/ปี</t>
  </si>
  <si>
    <t>200 กก/ปี</t>
  </si>
  <si>
    <t>100 ลิตร/ปี</t>
  </si>
  <si>
    <t>800 ลิตร/ปี</t>
  </si>
  <si>
    <t>507 ลิตร</t>
  </si>
  <si>
    <t>500  กก./ปี</t>
  </si>
  <si>
    <t>1.หมาแดง คาราเอมีน</t>
  </si>
  <si>
    <t>2.หมาแดง ผง</t>
  </si>
  <si>
    <t>3.อัลมิกซ์ ผง</t>
  </si>
  <si>
    <t>4.ยาราอัพน้ำ</t>
  </si>
  <si>
    <t>5.ยาคุมหญ้า</t>
  </si>
  <si>
    <t>6.โฟลิเทศ 02 อีซี่</t>
  </si>
  <si>
    <t>7.สปราย</t>
  </si>
  <si>
    <t>8.เพียว</t>
  </si>
  <si>
    <t>9.ไกลโฟเสต48/ไกลโฟเสต</t>
  </si>
  <si>
    <t>10.ราวด์อัพ</t>
  </si>
  <si>
    <t>11.ไกลโฟเซต + คอลออย</t>
  </si>
  <si>
    <t>12.สเตคิงส์</t>
  </si>
  <si>
    <t>13.โนมินี</t>
  </si>
  <si>
    <t>14.คอนออย</t>
  </si>
  <si>
    <t>1 พาราควอต</t>
  </si>
  <si>
    <t>2 ราวด์อัพ</t>
  </si>
  <si>
    <t>3 ไกลโฟเซต</t>
  </si>
  <si>
    <t>4 อาตราซีน</t>
  </si>
  <si>
    <t>5 สารกำจัดวัชพืช เอชโซนัด95 ตราหมาแดง</t>
  </si>
  <si>
    <t>6 รอนสตาร์</t>
  </si>
  <si>
    <t>7 คาบาร์รีล</t>
  </si>
  <si>
    <t>8 ฟูราดาน</t>
  </si>
  <si>
    <t xml:space="preserve">9 มาลาไธออน </t>
  </si>
  <si>
    <t>10 โฟลิดอน</t>
  </si>
  <si>
    <t>-</t>
  </si>
  <si>
    <t>1.ไกลโฟเสต</t>
  </si>
  <si>
    <t>2.พาราควอต</t>
  </si>
  <si>
    <t>3.คลอไพรีฟอส</t>
  </si>
  <si>
    <t>4.ออร์แกโนฟอสเฟต</t>
  </si>
  <si>
    <t>5.คาร์บาเมต</t>
  </si>
  <si>
    <t>เป็นสารที่นิยมใช้</t>
  </si>
  <si>
    <t>1.ไกลโฟเซต (วันอัพ เจียไต๋,ราวด์อั้พ)</t>
  </si>
  <si>
    <t>37,500 ลิตร</t>
  </si>
  <si>
    <t>2. ออกซาไดอะซอน (รอนสตาร์)</t>
  </si>
  <si>
    <t>17,210 ลิตร</t>
  </si>
  <si>
    <t>3. 2,4 ดีโซเดียม (เอชโซนัด95 ตราหมาแดง)</t>
  </si>
  <si>
    <t>12,300 ลิตร</t>
  </si>
  <si>
    <t>4. พาราควอตคลอไรด์ (กรัมม็อกโซน)</t>
  </si>
  <si>
    <t>8,000 ลิตร</t>
  </si>
  <si>
    <t>5. คลอริมูรอน-เอทิล+เมตซัลมูรอน-เมทิล (อัลมิกซ์)</t>
  </si>
  <si>
    <t>4,000 ลิตร</t>
  </si>
  <si>
    <t>6.ฟูจิวัน</t>
  </si>
  <si>
    <t>100ลิตร/ปี</t>
  </si>
  <si>
    <t>7.พาราดอน</t>
  </si>
  <si>
    <t>100กก./ปี</t>
  </si>
  <si>
    <t>8.เสตสคิง</t>
  </si>
  <si>
    <t>200ลิตร/ปี</t>
  </si>
  <si>
    <t>1.แซงซั่น</t>
  </si>
  <si>
    <t>700ลิตร/ปี</t>
  </si>
  <si>
    <t>2.ไกลโฟเสต</t>
  </si>
  <si>
    <t>720ลิตร/ปี</t>
  </si>
  <si>
    <t>3.ราวน์อัพ</t>
  </si>
  <si>
    <t>570ลิตร/ปี</t>
  </si>
  <si>
    <t>4.กรัมบ็อกโซน</t>
  </si>
  <si>
    <t>520ลิตร/ปี</t>
  </si>
  <si>
    <t>5.รอนสตาร์</t>
  </si>
  <si>
    <t>500ลิตร/ปี</t>
  </si>
  <si>
    <t>6.นูร์การ์ด</t>
  </si>
  <si>
    <t>420ลิตร/ปี</t>
  </si>
  <si>
    <t>7โนมินี่</t>
  </si>
  <si>
    <t>300ลิตร/ปี</t>
  </si>
  <si>
    <t>8พาราควอต</t>
  </si>
  <si>
    <t>84ลิตร/ปี</t>
  </si>
  <si>
    <t>9หมาแดง</t>
  </si>
  <si>
    <t>60ลิตร/ปี</t>
  </si>
  <si>
    <t>51ลิตร/ปี</t>
  </si>
  <si>
    <t>10ไพราเทน</t>
  </si>
  <si>
    <t xml:space="preserve">   คำอธิบาย :  ๑. เกษตรกร หมายถึง ผู้ที่ประกอบอาชีพเพาะปลูกพืชต่างๆ เช่น การทำไร่ ทำนา ทำสวน (ยกเว้นการทำปศุสัตว์ และการทำประมง)
                   ๒. ประชากรทั่วไปในพื้นที่ หมายถึง ๑) ผู้ที่สัมผัสกับสารเคมีที่ใช้ในการทำการเกษตรทุกชนิด
                                                                ๒) ผู้ที่อาศัยอยู่ในบริเวณพื้นทำการเกษตรที่มีการใช้สารเคมี (รัศมี ๑ กิโลเมตร) 
                                                                ๓) ผู้ที่อาศัยอยู่ร่วมบ้านกับเกษตรกรที่ใช้สารเคมีที่ใช้ในการทำการเกษตรทุกชนิด
                                                                ๔) การแบ่งกลุ่มประชากรเด็ก แบ่งตามช่วงอายุฐานข้อมูลประชากร</t>
  </si>
  <si>
    <t>6,021  ลิตร/ ปี</t>
  </si>
  <si>
    <t>6,021 ลิตร/ ปี</t>
  </si>
  <si>
    <t>6,021ลิตร/ปี</t>
  </si>
  <si>
    <t>1.พาราควอต   ซื่อการค้า  ไบไฟริดิเนียม   ไดคลอไรด์ กรัมม๊อกโชน  
ยาฆ่าหญ้าพาราควอต</t>
  </si>
  <si>
    <t>2.ไกลโฟเชต   ซื่อการค้า   ราว์ดอัพ  ไกลโฟเชตม้าแดง  ไกลโฟเชต 
–ไอโซโพรมิลแอมโมเนียม  คาราวาน  แอรีน่า  ไกลโฟเชต 48  
ไกลโฟเชต –Erawan com</t>
  </si>
  <si>
    <t>3.คลอร์ไพริฟอส ชื่อการค้า คลอร์ไชริน  ฟีโฟรนิล  กรัมม๊อกโซน เอราไพฟอส40</t>
  </si>
  <si>
    <t>สำนักงานเกษตรอำเภอไม่มีได้การสำรวจข้อมูล</t>
  </si>
  <si>
    <t>3. 2,4 ได คลอโรฟินอกซิติก</t>
  </si>
  <si>
    <t>4.คลอไพรีฟอส</t>
  </si>
  <si>
    <t>รวม</t>
  </si>
  <si>
    <t>เด็กอายุมากกว่า 
1 ปี - 5 ปี (คน)</t>
  </si>
  <si>
    <t>1.ไบเออรโปรวาโด</t>
  </si>
  <si>
    <t>2.เซฟวิน85</t>
  </si>
  <si>
    <t>3.ไกโคเฟต</t>
  </si>
  <si>
    <t>4.เซนพอยท์</t>
  </si>
  <si>
    <t>5.กรัมม็อกโซน</t>
  </si>
  <si>
    <t xml:space="preserve"> ข้อมูลการเจ็บป่วยด้วยโรคจากการประกอบอาชีพ ด้านเกษตรกรรม ของจังหวัดศรีสะเกษ</t>
  </si>
  <si>
    <t xml:space="preserve">การเจ็บป่วยด้วยโรคพิษสารกำจัดศัตรูพืช (T60) </t>
  </si>
  <si>
    <t>ข้อมูลการสอบสวนโรค</t>
  </si>
  <si>
    <t>T60.0 (ราย)</t>
  </si>
  <si>
    <t>T60.1 (ราย)</t>
  </si>
  <si>
    <t>T60.2 (ราย)</t>
  </si>
  <si>
    <t>T60.3 (ราย)</t>
  </si>
  <si>
    <t>T60.4 (ราย)</t>
  </si>
  <si>
    <t>T60.8 (ราย)</t>
  </si>
  <si>
    <t>T60.9 (ราย)</t>
  </si>
  <si>
    <t>จำนวน (เหตุการณ์)</t>
  </si>
  <si>
    <t>รหัสโรค</t>
  </si>
  <si>
    <t xml:space="preserve"> ข้อมูลการเจ็บป่วยของจังหวัดศรีสะเกษ 5 ย้อนหลัง</t>
  </si>
  <si>
    <t>L03</t>
  </si>
  <si>
    <t>M726</t>
  </si>
  <si>
    <t>T60</t>
  </si>
  <si>
    <t>จำนวนผู้ป่วย</t>
  </si>
  <si>
    <t>จำนวนผู้ป่วย (คน) 5 ปีย้อนหลัง</t>
  </si>
  <si>
    <t>รวม(คน)</t>
  </si>
  <si>
    <t>อำเภอ</t>
  </si>
  <si>
    <t>กล.</t>
  </si>
  <si>
    <t>กร.</t>
  </si>
  <si>
    <t>ขข.</t>
  </si>
  <si>
    <t>ขห.</t>
  </si>
  <si>
    <t>นก.</t>
  </si>
  <si>
    <t>นค.</t>
  </si>
  <si>
    <t>บบ.</t>
  </si>
  <si>
    <t>บล.</t>
  </si>
  <si>
    <t>ปก.</t>
  </si>
  <si>
    <t>พย.</t>
  </si>
  <si>
    <t>พศส.</t>
  </si>
  <si>
    <t>พบ.</t>
  </si>
  <si>
    <t>ภส.</t>
  </si>
  <si>
    <t>มจ.</t>
  </si>
  <si>
    <t>ม.ศก.</t>
  </si>
  <si>
    <t>ยชน.</t>
  </si>
  <si>
    <t>รษ.</t>
  </si>
  <si>
    <t>วห.</t>
  </si>
  <si>
    <t>ศร.</t>
  </si>
  <si>
    <t>ศล.</t>
  </si>
  <si>
    <t>หทท.</t>
  </si>
  <si>
    <t>อทพ.</t>
  </si>
  <si>
    <t>จำนวน ปชก.</t>
  </si>
  <si>
    <t>อัตราป่วย
ต่อแสน ปชก.</t>
  </si>
  <si>
    <t>ข้อมูล ณ วันที่ 18 พฤศจิกายน 2562</t>
  </si>
  <si>
    <t>เบญจลักษ์</t>
  </si>
  <si>
    <t>ไม่มีข้อมูลการใช้</t>
  </si>
  <si>
    <t>1.หมาแดง</t>
  </si>
  <si>
    <t>2.ราวอัพ</t>
  </si>
  <si>
    <t>3.ไกลโฟเซส</t>
  </si>
  <si>
    <t>1.รอนสตาร์</t>
  </si>
  <si>
    <t xml:space="preserve">2.หมาแดง </t>
  </si>
  <si>
    <t xml:space="preserve">3.ไกลโฟเซต </t>
  </si>
  <si>
    <t>4.ราวอั๊พ</t>
  </si>
  <si>
    <t>5.เลกาซี</t>
  </si>
  <si>
    <t>6.ช้างแดง</t>
  </si>
  <si>
    <t>7.คอนวอย</t>
  </si>
  <si>
    <t>8.อัลมิกซ์</t>
  </si>
  <si>
    <t>9.โนมินี้</t>
  </si>
  <si>
    <t>10.พระอาทิตย์</t>
  </si>
  <si>
    <t>11.ดีเอ็มเอ</t>
  </si>
  <si>
    <t>182ลิตร</t>
  </si>
  <si>
    <t>121.5กก</t>
  </si>
  <si>
    <t>61.5ลิตร</t>
  </si>
  <si>
    <t>74ลิตร</t>
  </si>
  <si>
    <t>59ชุด</t>
  </si>
  <si>
    <t>25กก</t>
  </si>
  <si>
    <t>30ลิตร</t>
  </si>
  <si>
    <t>50ซอง</t>
  </si>
  <si>
    <t>57ชุด</t>
  </si>
  <si>
    <t>ไม่มีข้อมูล</t>
  </si>
  <si>
    <t xml:space="preserve"> -</t>
  </si>
  <si>
    <t>124 กก.</t>
  </si>
  <si>
    <t>232 กก.</t>
  </si>
  <si>
    <t>89 กก.</t>
  </si>
  <si>
    <t>2.รอนสตาร์</t>
  </si>
  <si>
    <t>3.พาราควอต</t>
  </si>
  <si>
    <t>1.ไกลโฟเซต</t>
  </si>
  <si>
    <t>4.บูโพรเฟซิน</t>
  </si>
  <si>
    <t>5.อิมิดาคลอพริด</t>
  </si>
  <si>
    <t>6.เดลทาเมทริล</t>
  </si>
  <si>
    <t>7.ฟีโนยูคาร์บ</t>
  </si>
  <si>
    <t>8.อะเซทามิพริด</t>
  </si>
  <si>
    <t>9.คาโปชิลแฟน</t>
  </si>
  <si>
    <t>2.ไกลโฟเซต</t>
  </si>
  <si>
    <t>1.พาราควอต</t>
  </si>
  <si>
    <t>4.ดาราเอมีน</t>
  </si>
  <si>
    <t>5.เกาดี้</t>
  </si>
  <si>
    <t>1.DDT</t>
  </si>
  <si>
    <t>2.กรัมม็อกโซน</t>
  </si>
  <si>
    <t>3.ไกลโฟเซต</t>
  </si>
  <si>
    <t>4.ไตรโคเดอร์มา</t>
  </si>
  <si>
    <t>5.โฟลิดอน</t>
  </si>
  <si>
    <t>6.รอนสตาร์</t>
  </si>
  <si>
    <t>7.ราวด์อัพ</t>
  </si>
  <si>
    <t>8.สโตรบี้</t>
  </si>
  <si>
    <t>9.หมาแดง</t>
  </si>
  <si>
    <t>N/A</t>
  </si>
  <si>
    <t xml:space="preserve">   คำอธิบาย : ๑. การเจ็บป่วยด้วยโรคพิษสารกำจัดศัตรูพืช (T60) หมายถึง การวินิจฉัยจากสถานพยาบาลว่าป่วยจากพิษสารกำจัดศัตรูพืช (ICD10 TM Code T60.0, T60.1, 
                  T60.2, T60.3,T60.4, T60.8, T60.9 ซึ่งไม่รวมการตั้งใจทำร้ายตนเอง หรือฆ่าตัวตาย (ICD10 TM สาเหตุภายนอก คือ X68) จำแนกรายอำเภอ ปี 2561
                  ๒. ข้อมูลการสอบสวนโรค หมายถึง จำนวนเหตุการณ์ที่มีรายงานการสอนสวนโรค กรณีโรคที่เกี่ยวข้องกับพิษสารกำจัดศัตรูพืช จำแนกรายอำเภอ ปี 2561</t>
  </si>
  <si>
    <t>ข้อมูล ณ 22 พฤศจิกายน 2562</t>
  </si>
  <si>
    <t xml:space="preserve">   3.1 ข้อมูลปัจจัยเสี่ยงที่มีผลกระทบต่อสุขภาพ (ข้อมูลสารเคมี) ของจังหวัดศรีสะเกษ</t>
  </si>
  <si>
    <t>จังหวัด</t>
  </si>
  <si>
    <t>ศรีสะเกษ</t>
  </si>
  <si>
    <t xml:space="preserve">   คำอธิบาย : เติมข้อมูลรายชื่อ และปริมาณสารเคมีทางการเกษตรที่มีอันตรายสูง 3 ชนิด </t>
  </si>
  <si>
    <t>3.คลอไพริฟอส</t>
  </si>
  <si>
    <t>1,003 ลิตร</t>
  </si>
  <si>
    <t>5,500 ลิตร</t>
  </si>
  <si>
    <t>5,796 ลิตร</t>
  </si>
  <si>
    <t>2536 ลิตร</t>
  </si>
  <si>
    <t>6,823 ลิตร</t>
  </si>
  <si>
    <t>4,252 ลิตร</t>
  </si>
  <si>
    <t>ปริมาณการใช้ 
(ลิตรต่อปี)</t>
  </si>
  <si>
    <t>590 ลิตร</t>
  </si>
  <si>
    <t>2000 ลิตร</t>
  </si>
  <si>
    <t>ข้อมูลถึง 31 ธันวาคม 2562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</si>
</sst>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_-;\-* #,##0.00_-;_-* \-??_-;_-@_-"/>
    <numFmt numFmtId="200" formatCode="_-* #,##0_-;\-* #,##0_-;_-* \-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dddd\,\ mmmm\ d\,\ yyyy"/>
    <numFmt numFmtId="206" formatCode="[$-409]h:mm:ss\ AM/PM"/>
    <numFmt numFmtId="207" formatCode="0.0"/>
    <numFmt numFmtId="208" formatCode="_-* #,##0.0_-;\-* #,##0.0_-;_-* \-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_-* #,##0_-;\-* #,##0_-;_-* &quot;-&quot;??_-;_-@_-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4"/>
      <name val="Cordia New"/>
      <family val="2"/>
    </font>
    <font>
      <b/>
      <sz val="18"/>
      <color indexed="8"/>
      <name val="TH SarabunPSK"/>
      <family val="2"/>
    </font>
    <font>
      <b/>
      <sz val="26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sz val="8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ahoma"/>
      <family val="2"/>
    </font>
    <font>
      <sz val="20"/>
      <color indexed="8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 New"/>
      <family val="1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Angsana New"/>
      <family val="1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18"/>
      <color rgb="FF000000"/>
      <name val="TH SarabunPSK"/>
      <family val="2"/>
    </font>
    <font>
      <b/>
      <sz val="20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9" fontId="1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>
      <alignment/>
      <protection/>
    </xf>
  </cellStyleXfs>
  <cellXfs count="227">
    <xf numFmtId="0" fontId="0" fillId="0" borderId="0" xfId="0" applyFont="1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center"/>
    </xf>
    <xf numFmtId="0" fontId="6" fillId="0" borderId="0" xfId="46" applyFont="1">
      <alignment/>
      <protection/>
    </xf>
    <xf numFmtId="200" fontId="2" fillId="0" borderId="0" xfId="42" applyNumberFormat="1" applyFont="1" applyBorder="1">
      <alignment/>
      <protection/>
    </xf>
    <xf numFmtId="0" fontId="1" fillId="0" borderId="0" xfId="46" applyBorder="1">
      <alignment/>
      <protection/>
    </xf>
    <xf numFmtId="1" fontId="2" fillId="0" borderId="0" xfId="46" applyNumberFormat="1" applyFont="1" applyBorder="1" applyAlignment="1">
      <alignment horizontal="center"/>
      <protection/>
    </xf>
    <xf numFmtId="200" fontId="2" fillId="0" borderId="10" xfId="42" applyNumberFormat="1" applyFont="1" applyBorder="1">
      <alignment/>
      <protection/>
    </xf>
    <xf numFmtId="0" fontId="1" fillId="0" borderId="0" xfId="46" applyBorder="1" applyAlignment="1">
      <alignment horizontal="center"/>
      <protection/>
    </xf>
    <xf numFmtId="200" fontId="4" fillId="3" borderId="11" xfId="42" applyNumberFormat="1" applyFont="1" applyFill="1" applyBorder="1" applyAlignment="1">
      <alignment horizontal="center"/>
      <protection/>
    </xf>
    <xf numFmtId="200" fontId="4" fillId="6" borderId="11" xfId="42" applyNumberFormat="1" applyFont="1" applyFill="1" applyBorder="1" applyAlignment="1">
      <alignment horizontal="center"/>
      <protection/>
    </xf>
    <xf numFmtId="1" fontId="2" fillId="0" borderId="0" xfId="46" applyNumberFormat="1" applyFont="1" applyFill="1" applyBorder="1" applyAlignment="1">
      <alignment horizontal="center"/>
      <protection/>
    </xf>
    <xf numFmtId="200" fontId="3" fillId="4" borderId="11" xfId="42" applyNumberFormat="1" applyFont="1" applyFill="1" applyBorder="1" applyAlignment="1">
      <alignment horizontal="center" vertical="center"/>
      <protection/>
    </xf>
    <xf numFmtId="0" fontId="61" fillId="7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1" xfId="0" applyFont="1" applyBorder="1" applyAlignment="1">
      <alignment vertical="top" wrapText="1"/>
    </xf>
    <xf numFmtId="0" fontId="1" fillId="0" borderId="0" xfId="46" applyFill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1" fontId="3" fillId="0" borderId="11" xfId="46" applyNumberFormat="1" applyFont="1" applyFill="1" applyBorder="1" applyAlignment="1">
      <alignment horizontal="center"/>
      <protection/>
    </xf>
    <xf numFmtId="0" fontId="63" fillId="0" borderId="11" xfId="0" applyFont="1" applyBorder="1" applyAlignment="1">
      <alignment/>
    </xf>
    <xf numFmtId="0" fontId="4" fillId="0" borderId="11" xfId="46" applyFont="1" applyFill="1" applyBorder="1" applyAlignment="1">
      <alignment horizontal="center"/>
      <protection/>
    </xf>
    <xf numFmtId="200" fontId="2" fillId="0" borderId="11" xfId="42" applyNumberFormat="1" applyFont="1" applyBorder="1">
      <alignment/>
      <protection/>
    </xf>
    <xf numFmtId="0" fontId="64" fillId="0" borderId="0" xfId="0" applyFont="1" applyBorder="1" applyAlignment="1">
      <alignment/>
    </xf>
    <xf numFmtId="3" fontId="63" fillId="0" borderId="11" xfId="0" applyNumberFormat="1" applyFont="1" applyBorder="1" applyAlignment="1">
      <alignment/>
    </xf>
    <xf numFmtId="0" fontId="5" fillId="0" borderId="11" xfId="46" applyFont="1" applyFill="1" applyBorder="1" applyAlignment="1">
      <alignment horizontal="center"/>
      <protection/>
    </xf>
    <xf numFmtId="1" fontId="3" fillId="0" borderId="12" xfId="46" applyNumberFormat="1" applyFont="1" applyFill="1" applyBorder="1" applyAlignment="1">
      <alignment horizontal="center"/>
      <protection/>
    </xf>
    <xf numFmtId="200" fontId="2" fillId="0" borderId="11" xfId="42" applyNumberFormat="1" applyFont="1" applyFill="1" applyBorder="1">
      <alignment/>
      <protection/>
    </xf>
    <xf numFmtId="200" fontId="2" fillId="0" borderId="11" xfId="42" applyNumberFormat="1" applyFont="1" applyFill="1" applyBorder="1" applyAlignment="1">
      <alignment horizontal="center"/>
      <protection/>
    </xf>
    <xf numFmtId="200" fontId="2" fillId="0" borderId="11" xfId="42" applyNumberFormat="1" applyFont="1" applyBorder="1" applyAlignment="1">
      <alignment horizontal="center"/>
      <protection/>
    </xf>
    <xf numFmtId="1" fontId="5" fillId="0" borderId="11" xfId="46" applyNumberFormat="1" applyFont="1" applyFill="1" applyBorder="1" applyAlignment="1">
      <alignment horizontal="center"/>
      <protection/>
    </xf>
    <xf numFmtId="0" fontId="2" fillId="0" borderId="11" xfId="46" applyFont="1" applyFill="1" applyBorder="1" applyAlignment="1">
      <alignment horizontal="right"/>
      <protection/>
    </xf>
    <xf numFmtId="0" fontId="63" fillId="0" borderId="11" xfId="0" applyFont="1" applyBorder="1" applyAlignment="1">
      <alignment horizontal="right"/>
    </xf>
    <xf numFmtId="3" fontId="63" fillId="0" borderId="11" xfId="0" applyNumberFormat="1" applyFont="1" applyBorder="1" applyAlignment="1">
      <alignment horizontal="right"/>
    </xf>
    <xf numFmtId="199" fontId="2" fillId="0" borderId="11" xfId="42" applyFont="1" applyBorder="1" applyAlignment="1">
      <alignment horizontal="right"/>
      <protection/>
    </xf>
    <xf numFmtId="0" fontId="63" fillId="0" borderId="11" xfId="0" applyFont="1" applyBorder="1" applyAlignment="1">
      <alignment horizontal="right" vertical="center" wrapText="1"/>
    </xf>
    <xf numFmtId="3" fontId="63" fillId="0" borderId="11" xfId="0" applyNumberFormat="1" applyFont="1" applyBorder="1" applyAlignment="1">
      <alignment horizontal="right" vertical="center" wrapText="1"/>
    </xf>
    <xf numFmtId="200" fontId="2" fillId="0" borderId="11" xfId="42" applyNumberFormat="1" applyFont="1" applyBorder="1" applyAlignment="1">
      <alignment horizontal="right" vertical="center"/>
      <protection/>
    </xf>
    <xf numFmtId="4" fontId="65" fillId="0" borderId="11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vertical="center" wrapText="1"/>
    </xf>
    <xf numFmtId="0" fontId="2" fillId="0" borderId="11" xfId="46" applyFont="1" applyFill="1" applyBorder="1" applyAlignment="1">
      <alignment/>
      <protection/>
    </xf>
    <xf numFmtId="200" fontId="2" fillId="0" borderId="11" xfId="42" applyNumberFormat="1" applyFont="1" applyBorder="1" applyAlignment="1">
      <alignment/>
      <protection/>
    </xf>
    <xf numFmtId="4" fontId="63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 vertical="center" wrapText="1"/>
    </xf>
    <xf numFmtId="200" fontId="2" fillId="0" borderId="11" xfId="42" applyNumberFormat="1" applyFont="1" applyFill="1" applyBorder="1" applyAlignment="1">
      <alignment horizontal="right"/>
      <protection/>
    </xf>
    <xf numFmtId="200" fontId="2" fillId="0" borderId="11" xfId="42" applyNumberFormat="1" applyFont="1" applyFill="1" applyBorder="1" applyAlignment="1">
      <alignment horizontal="right" vertical="center"/>
      <protection/>
    </xf>
    <xf numFmtId="0" fontId="3" fillId="0" borderId="11" xfId="46" applyFont="1" applyFill="1" applyBorder="1">
      <alignment/>
      <protection/>
    </xf>
    <xf numFmtId="200" fontId="4" fillId="0" borderId="11" xfId="42" applyNumberFormat="1" applyFont="1" applyBorder="1">
      <alignment/>
      <protection/>
    </xf>
    <xf numFmtId="200" fontId="4" fillId="0" borderId="11" xfId="42" applyNumberFormat="1" applyFont="1" applyBorder="1" applyAlignment="1">
      <alignment horizontal="center"/>
      <protection/>
    </xf>
    <xf numFmtId="200" fontId="4" fillId="0" borderId="11" xfId="42" applyNumberFormat="1" applyFont="1" applyBorder="1" applyAlignment="1">
      <alignment horizontal="right"/>
      <protection/>
    </xf>
    <xf numFmtId="199" fontId="63" fillId="0" borderId="11" xfId="42" applyFont="1" applyBorder="1">
      <alignment/>
      <protection/>
    </xf>
    <xf numFmtId="0" fontId="60" fillId="0" borderId="11" xfId="0" applyFont="1" applyBorder="1" applyAlignment="1">
      <alignment/>
    </xf>
    <xf numFmtId="0" fontId="3" fillId="4" borderId="11" xfId="46" applyFont="1" applyFill="1" applyBorder="1" applyAlignment="1">
      <alignment horizontal="center" vertical="center"/>
      <protection/>
    </xf>
    <xf numFmtId="200" fontId="3" fillId="3" borderId="11" xfId="42" applyNumberFormat="1" applyFont="1" applyFill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/>
      <protection/>
    </xf>
    <xf numFmtId="1" fontId="3" fillId="0" borderId="11" xfId="46" applyNumberFormat="1" applyFont="1" applyBorder="1" applyAlignment="1">
      <alignment horizontal="center"/>
      <protection/>
    </xf>
    <xf numFmtId="0" fontId="2" fillId="0" borderId="11" xfId="46" applyFont="1" applyBorder="1" applyAlignment="1">
      <alignment horizontal="center" vertical="center"/>
      <protection/>
    </xf>
    <xf numFmtId="0" fontId="3" fillId="0" borderId="11" xfId="46" applyFont="1" applyBorder="1">
      <alignment/>
      <protection/>
    </xf>
    <xf numFmtId="0" fontId="4" fillId="0" borderId="11" xfId="46" applyFont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212" fontId="0" fillId="0" borderId="0" xfId="0" applyNumberFormat="1" applyAlignment="1">
      <alignment/>
    </xf>
    <xf numFmtId="0" fontId="61" fillId="0" borderId="11" xfId="0" applyFont="1" applyBorder="1" applyAlignment="1">
      <alignment horizontal="center" vertical="top"/>
    </xf>
    <xf numFmtId="212" fontId="60" fillId="0" borderId="11" xfId="0" applyNumberFormat="1" applyFont="1" applyBorder="1" applyAlignment="1">
      <alignment horizontal="center" vertical="center"/>
    </xf>
    <xf numFmtId="212" fontId="6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/>
    </xf>
    <xf numFmtId="0" fontId="67" fillId="0" borderId="0" xfId="0" applyFont="1" applyAlignment="1">
      <alignment/>
    </xf>
    <xf numFmtId="1" fontId="68" fillId="0" borderId="11" xfId="46" applyNumberFormat="1" applyFont="1" applyBorder="1" applyAlignment="1">
      <alignment horizontal="center"/>
      <protection/>
    </xf>
    <xf numFmtId="1" fontId="68" fillId="0" borderId="11" xfId="46" applyNumberFormat="1" applyFont="1" applyBorder="1" applyAlignment="1">
      <alignment horizontal="left"/>
      <protection/>
    </xf>
    <xf numFmtId="0" fontId="69" fillId="33" borderId="11" xfId="0" applyFont="1" applyFill="1" applyBorder="1" applyAlignment="1">
      <alignment/>
    </xf>
    <xf numFmtId="0" fontId="67" fillId="33" borderId="0" xfId="0" applyFont="1" applyFill="1" applyAlignment="1">
      <alignment/>
    </xf>
    <xf numFmtId="212" fontId="67" fillId="33" borderId="0" xfId="42" applyNumberFormat="1" applyFont="1" applyFill="1">
      <alignment/>
      <protection/>
    </xf>
    <xf numFmtId="212" fontId="67" fillId="33" borderId="13" xfId="42" applyNumberFormat="1" applyFont="1" applyFill="1" applyBorder="1">
      <alignment/>
      <protection/>
    </xf>
    <xf numFmtId="212" fontId="70" fillId="0" borderId="11" xfId="42" applyNumberFormat="1" applyFont="1" applyBorder="1">
      <alignment/>
      <protection/>
    </xf>
    <xf numFmtId="0" fontId="67" fillId="0" borderId="11" xfId="0" applyFont="1" applyBorder="1" applyAlignment="1">
      <alignment wrapText="1"/>
    </xf>
    <xf numFmtId="43" fontId="71" fillId="0" borderId="11" xfId="42" applyNumberFormat="1" applyFont="1" applyBorder="1">
      <alignment/>
      <protection/>
    </xf>
    <xf numFmtId="43" fontId="70" fillId="0" borderId="11" xfId="42" applyNumberFormat="1" applyFont="1" applyBorder="1">
      <alignment/>
      <protection/>
    </xf>
    <xf numFmtId="212" fontId="70" fillId="33" borderId="0" xfId="42" applyNumberFormat="1" applyFont="1" applyFill="1">
      <alignment/>
      <protection/>
    </xf>
    <xf numFmtId="212" fontId="70" fillId="33" borderId="14" xfId="42" applyNumberFormat="1" applyFont="1" applyFill="1" applyBorder="1">
      <alignment/>
      <protection/>
    </xf>
    <xf numFmtId="1" fontId="2" fillId="0" borderId="11" xfId="46" applyNumberFormat="1" applyFont="1" applyBorder="1">
      <alignment/>
      <protection/>
    </xf>
    <xf numFmtId="1" fontId="2" fillId="0" borderId="0" xfId="46" applyNumberFormat="1" applyFont="1" applyBorder="1" applyAlignment="1">
      <alignment horizontal="left"/>
      <protection/>
    </xf>
    <xf numFmtId="0" fontId="3" fillId="3" borderId="11" xfId="46" applyFont="1" applyFill="1" applyBorder="1" applyAlignment="1">
      <alignment horizontal="center" vertical="center"/>
      <protection/>
    </xf>
    <xf numFmtId="0" fontId="3" fillId="34" borderId="11" xfId="46" applyFont="1" applyFill="1" applyBorder="1" applyAlignment="1">
      <alignment horizontal="center" vertical="center"/>
      <protection/>
    </xf>
    <xf numFmtId="0" fontId="3" fillId="34" borderId="11" xfId="46" applyFont="1" applyFill="1" applyBorder="1" applyAlignment="1">
      <alignment horizontal="center" vertical="center"/>
      <protection/>
    </xf>
    <xf numFmtId="0" fontId="3" fillId="0" borderId="0" xfId="46" applyFont="1" applyFill="1" applyBorder="1">
      <alignment/>
      <protection/>
    </xf>
    <xf numFmtId="1" fontId="3" fillId="0" borderId="0" xfId="46" applyNumberFormat="1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0" fontId="8" fillId="0" borderId="11" xfId="46" applyFont="1" applyFill="1" applyBorder="1" applyAlignment="1">
      <alignment horizontal="center"/>
      <protection/>
    </xf>
    <xf numFmtId="1" fontId="8" fillId="0" borderId="11" xfId="46" applyNumberFormat="1" applyFont="1" applyFill="1" applyBorder="1" applyAlignment="1">
      <alignment horizontal="center"/>
      <protection/>
    </xf>
    <xf numFmtId="200" fontId="13" fillId="0" borderId="11" xfId="42" applyNumberFormat="1" applyFont="1" applyBorder="1" applyAlignment="1">
      <alignment horizontal="right" vertical="center"/>
      <protection/>
    </xf>
    <xf numFmtId="199" fontId="59" fillId="0" borderId="11" xfId="42" applyFont="1" applyBorder="1">
      <alignment/>
      <protection/>
    </xf>
    <xf numFmtId="212" fontId="59" fillId="0" borderId="11" xfId="42" applyNumberFormat="1" applyFont="1" applyBorder="1">
      <alignment/>
      <protection/>
    </xf>
    <xf numFmtId="1" fontId="13" fillId="0" borderId="11" xfId="46" applyNumberFormat="1" applyFont="1" applyFill="1" applyBorder="1" applyAlignment="1">
      <alignment horizontal="right" vertical="center"/>
      <protection/>
    </xf>
    <xf numFmtId="0" fontId="13" fillId="0" borderId="11" xfId="46" applyFont="1" applyFill="1" applyBorder="1" applyAlignment="1">
      <alignment horizontal="right" vertical="center"/>
      <protection/>
    </xf>
    <xf numFmtId="0" fontId="13" fillId="0" borderId="11" xfId="46" applyFont="1" applyBorder="1" applyAlignment="1">
      <alignment horizontal="right" vertical="center"/>
      <protection/>
    </xf>
    <xf numFmtId="3" fontId="59" fillId="0" borderId="11" xfId="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3" fontId="13" fillId="0" borderId="11" xfId="46" applyNumberFormat="1" applyFont="1" applyFill="1" applyBorder="1" applyAlignment="1">
      <alignment horizontal="right" vertical="center"/>
      <protection/>
    </xf>
    <xf numFmtId="3" fontId="13" fillId="0" borderId="11" xfId="46" applyNumberFormat="1" applyFont="1" applyBorder="1" applyAlignment="1">
      <alignment horizontal="right" vertical="center"/>
      <protection/>
    </xf>
    <xf numFmtId="1" fontId="8" fillId="0" borderId="12" xfId="46" applyNumberFormat="1" applyFont="1" applyFill="1" applyBorder="1" applyAlignment="1">
      <alignment horizontal="center"/>
      <protection/>
    </xf>
    <xf numFmtId="3" fontId="72" fillId="0" borderId="11" xfId="0" applyNumberFormat="1" applyFont="1" applyBorder="1" applyAlignment="1">
      <alignment horizontal="right" vertical="center"/>
    </xf>
    <xf numFmtId="200" fontId="8" fillId="0" borderId="11" xfId="42" applyNumberFormat="1" applyFont="1" applyBorder="1" applyAlignment="1">
      <alignment horizontal="center" vertical="center"/>
      <protection/>
    </xf>
    <xf numFmtId="200" fontId="13" fillId="0" borderId="11" xfId="42" applyNumberFormat="1" applyFont="1" applyBorder="1">
      <alignment/>
      <protection/>
    </xf>
    <xf numFmtId="0" fontId="13" fillId="0" borderId="15" xfId="46" applyFont="1" applyBorder="1">
      <alignment/>
      <protection/>
    </xf>
    <xf numFmtId="0" fontId="8" fillId="0" borderId="11" xfId="46" applyFont="1" applyFill="1" applyBorder="1">
      <alignment/>
      <protection/>
    </xf>
    <xf numFmtId="200" fontId="8" fillId="0" borderId="11" xfId="42" applyNumberFormat="1" applyFont="1" applyBorder="1">
      <alignment/>
      <protection/>
    </xf>
    <xf numFmtId="200" fontId="8" fillId="0" borderId="11" xfId="46" applyNumberFormat="1" applyFont="1" applyFill="1" applyBorder="1">
      <alignment/>
      <protection/>
    </xf>
    <xf numFmtId="200" fontId="8" fillId="0" borderId="11" xfId="46" applyNumberFormat="1" applyFont="1" applyBorder="1">
      <alignment/>
      <protection/>
    </xf>
    <xf numFmtId="0" fontId="15" fillId="0" borderId="0" xfId="46" applyFont="1">
      <alignment/>
      <protection/>
    </xf>
    <xf numFmtId="0" fontId="14" fillId="3" borderId="11" xfId="46" applyFont="1" applyFill="1" applyBorder="1" applyAlignment="1">
      <alignment horizontal="center" vertical="center" wrapText="1"/>
      <protection/>
    </xf>
    <xf numFmtId="0" fontId="14" fillId="3" borderId="11" xfId="46" applyFont="1" applyFill="1" applyBorder="1" applyAlignment="1">
      <alignment horizontal="center" wrapText="1"/>
      <protection/>
    </xf>
    <xf numFmtId="0" fontId="14" fillId="35" borderId="11" xfId="46" applyFont="1" applyFill="1" applyBorder="1" applyAlignment="1">
      <alignment horizontal="center" wrapText="1"/>
      <protection/>
    </xf>
    <xf numFmtId="0" fontId="2" fillId="0" borderId="0" xfId="46" applyFont="1" applyBorder="1" applyAlignment="1">
      <alignment horizontal="center"/>
      <protection/>
    </xf>
    <xf numFmtId="3" fontId="64" fillId="0" borderId="0" xfId="0" applyNumberFormat="1" applyFont="1" applyBorder="1" applyAlignment="1">
      <alignment/>
    </xf>
    <xf numFmtId="0" fontId="60" fillId="0" borderId="11" xfId="0" applyFont="1" applyBorder="1" applyAlignment="1">
      <alignment horizontal="left" vertical="center" wrapText="1"/>
    </xf>
    <xf numFmtId="200" fontId="5" fillId="0" borderId="11" xfId="42" applyNumberFormat="1" applyFont="1" applyBorder="1" applyAlignment="1">
      <alignment horizontal="right" vertical="top"/>
      <protection/>
    </xf>
    <xf numFmtId="1" fontId="5" fillId="0" borderId="11" xfId="46" applyNumberFormat="1" applyFont="1" applyFill="1" applyBorder="1" applyAlignment="1">
      <alignment horizontal="left"/>
      <protection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right"/>
    </xf>
    <xf numFmtId="0" fontId="60" fillId="0" borderId="11" xfId="0" applyFont="1" applyBorder="1" applyAlignment="1">
      <alignment horizontal="left"/>
    </xf>
    <xf numFmtId="3" fontId="60" fillId="0" borderId="11" xfId="0" applyNumberFormat="1" applyFont="1" applyBorder="1" applyAlignment="1">
      <alignment horizontal="right"/>
    </xf>
    <xf numFmtId="0" fontId="5" fillId="0" borderId="11" xfId="46" applyFont="1" applyBorder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60" fillId="0" borderId="16" xfId="0" applyFont="1" applyBorder="1" applyAlignment="1">
      <alignment/>
    </xf>
    <xf numFmtId="0" fontId="60" fillId="0" borderId="16" xfId="0" applyFont="1" applyBorder="1" applyAlignment="1">
      <alignment horizontal="left"/>
    </xf>
    <xf numFmtId="0" fontId="60" fillId="0" borderId="11" xfId="0" applyFont="1" applyBorder="1" applyAlignment="1">
      <alignment horizontal="center" vertical="center" wrapText="1"/>
    </xf>
    <xf numFmtId="200" fontId="5" fillId="0" borderId="11" xfId="42" applyNumberFormat="1" applyFont="1" applyBorder="1" applyAlignment="1">
      <alignment horizontal="right"/>
      <protection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left"/>
    </xf>
    <xf numFmtId="0" fontId="66" fillId="0" borderId="11" xfId="0" applyFont="1" applyBorder="1" applyAlignment="1">
      <alignment horizontal="right"/>
    </xf>
    <xf numFmtId="0" fontId="5" fillId="0" borderId="17" xfId="46" applyFont="1" applyBorder="1" applyAlignment="1">
      <alignment horizontal="center"/>
      <protection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 horizontal="right"/>
    </xf>
    <xf numFmtId="1" fontId="5" fillId="0" borderId="11" xfId="46" applyNumberFormat="1" applyFont="1" applyBorder="1" applyAlignment="1">
      <alignment/>
      <protection/>
    </xf>
    <xf numFmtId="1" fontId="5" fillId="0" borderId="11" xfId="46" applyNumberFormat="1" applyFont="1" applyBorder="1" applyAlignment="1">
      <alignment horizontal="left"/>
      <protection/>
    </xf>
    <xf numFmtId="0" fontId="5" fillId="0" borderId="11" xfId="46" applyFont="1" applyBorder="1" applyAlignment="1">
      <alignment horizontal="center" vertical="top"/>
      <protection/>
    </xf>
    <xf numFmtId="1" fontId="5" fillId="0" borderId="11" xfId="46" applyNumberFormat="1" applyFont="1" applyBorder="1" applyAlignment="1">
      <alignment horizontal="left" vertical="top" wrapText="1"/>
      <protection/>
    </xf>
    <xf numFmtId="200" fontId="5" fillId="0" borderId="12" xfId="42" applyNumberFormat="1" applyFont="1" applyBorder="1" applyAlignment="1">
      <alignment horizontal="right" vertical="top"/>
      <protection/>
    </xf>
    <xf numFmtId="0" fontId="5" fillId="0" borderId="11" xfId="46" applyFont="1" applyBorder="1" applyAlignment="1">
      <alignment horizontal="left" vertical="top"/>
      <protection/>
    </xf>
    <xf numFmtId="1" fontId="5" fillId="0" borderId="11" xfId="46" applyNumberFormat="1" applyFont="1" applyBorder="1" applyAlignment="1">
      <alignment horizontal="left" vertical="top"/>
      <protection/>
    </xf>
    <xf numFmtId="200" fontId="5" fillId="0" borderId="12" xfId="42" applyNumberFormat="1" applyFont="1" applyBorder="1" applyAlignment="1">
      <alignment horizontal="right"/>
      <protection/>
    </xf>
    <xf numFmtId="0" fontId="60" fillId="0" borderId="12" xfId="0" applyFont="1" applyBorder="1" applyAlignment="1">
      <alignment/>
    </xf>
    <xf numFmtId="43" fontId="66" fillId="0" borderId="11" xfId="42" applyNumberFormat="1" applyFont="1" applyBorder="1">
      <alignment/>
      <protection/>
    </xf>
    <xf numFmtId="200" fontId="5" fillId="0" borderId="11" xfId="42" applyNumberFormat="1" applyFont="1" applyBorder="1" applyAlignment="1">
      <alignment horizontal="left"/>
      <protection/>
    </xf>
    <xf numFmtId="0" fontId="5" fillId="0" borderId="18" xfId="46" applyFont="1" applyBorder="1" applyAlignment="1">
      <alignment horizontal="center"/>
      <protection/>
    </xf>
    <xf numFmtId="0" fontId="66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0" fontId="60" fillId="0" borderId="19" xfId="0" applyFont="1" applyBorder="1" applyAlignment="1">
      <alignment horizontal="right"/>
    </xf>
    <xf numFmtId="0" fontId="66" fillId="0" borderId="19" xfId="0" applyFont="1" applyBorder="1" applyAlignment="1">
      <alignment/>
    </xf>
    <xf numFmtId="200" fontId="5" fillId="0" borderId="11" xfId="42" applyNumberFormat="1" applyFont="1" applyBorder="1">
      <alignment/>
      <protection/>
    </xf>
    <xf numFmtId="0" fontId="5" fillId="0" borderId="11" xfId="46" applyFont="1" applyBorder="1">
      <alignment/>
      <protection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200" fontId="2" fillId="0" borderId="0" xfId="42" applyNumberFormat="1" applyFont="1" applyFill="1" applyBorder="1">
      <alignment/>
      <protection/>
    </xf>
    <xf numFmtId="0" fontId="1" fillId="0" borderId="0" xfId="46" applyFont="1">
      <alignment/>
      <protection/>
    </xf>
    <xf numFmtId="1" fontId="3" fillId="0" borderId="20" xfId="46" applyNumberFormat="1" applyFont="1" applyFill="1" applyBorder="1" applyAlignment="1">
      <alignment vertical="center"/>
      <protection/>
    </xf>
    <xf numFmtId="1" fontId="3" fillId="0" borderId="14" xfId="46" applyNumberFormat="1" applyFont="1" applyFill="1" applyBorder="1" applyAlignment="1">
      <alignment vertical="center"/>
      <protection/>
    </xf>
    <xf numFmtId="1" fontId="3" fillId="0" borderId="12" xfId="46" applyNumberFormat="1" applyFont="1" applyFill="1" applyBorder="1" applyAlignment="1">
      <alignment horizontal="center" vertical="center"/>
      <protection/>
    </xf>
    <xf numFmtId="208" fontId="3" fillId="0" borderId="11" xfId="42" applyNumberFormat="1" applyFont="1" applyBorder="1" applyAlignment="1">
      <alignment horizontal="center" vertical="top"/>
      <protection/>
    </xf>
    <xf numFmtId="208" fontId="3" fillId="0" borderId="11" xfId="42" applyNumberFormat="1" applyFont="1" applyBorder="1" applyAlignment="1">
      <alignment horizontal="center"/>
      <protection/>
    </xf>
    <xf numFmtId="1" fontId="13" fillId="0" borderId="11" xfId="46" applyNumberFormat="1" applyFont="1" applyFill="1" applyBorder="1" applyAlignment="1">
      <alignment horizontal="right" vertical="center"/>
      <protection/>
    </xf>
    <xf numFmtId="0" fontId="13" fillId="0" borderId="11" xfId="46" applyFont="1" applyFill="1" applyBorder="1" applyAlignment="1">
      <alignment horizontal="right" vertical="center"/>
      <protection/>
    </xf>
    <xf numFmtId="0" fontId="13" fillId="0" borderId="11" xfId="46" applyFont="1" applyBorder="1" applyAlignment="1">
      <alignment horizontal="right" vertical="center"/>
      <protection/>
    </xf>
    <xf numFmtId="0" fontId="63" fillId="0" borderId="11" xfId="0" applyFont="1" applyBorder="1" applyAlignment="1">
      <alignment horizontal="left" vertical="center"/>
    </xf>
    <xf numFmtId="0" fontId="63" fillId="0" borderId="19" xfId="0" applyFont="1" applyBorder="1" applyAlignment="1">
      <alignment/>
    </xf>
    <xf numFmtId="0" fontId="63" fillId="0" borderId="19" xfId="0" applyFont="1" applyBorder="1" applyAlignment="1">
      <alignment/>
    </xf>
    <xf numFmtId="0" fontId="72" fillId="0" borderId="19" xfId="0" applyFont="1" applyBorder="1" applyAlignment="1">
      <alignment horizontal="right"/>
    </xf>
    <xf numFmtId="0" fontId="2" fillId="0" borderId="11" xfId="46" applyFont="1" applyBorder="1" applyAlignment="1">
      <alignment horizontal="center"/>
      <protection/>
    </xf>
    <xf numFmtId="0" fontId="63" fillId="0" borderId="21" xfId="0" applyFont="1" applyBorder="1" applyAlignment="1">
      <alignment/>
    </xf>
    <xf numFmtId="3" fontId="63" fillId="0" borderId="21" xfId="0" applyNumberFormat="1" applyFont="1" applyBorder="1" applyAlignment="1">
      <alignment/>
    </xf>
    <xf numFmtId="0" fontId="63" fillId="0" borderId="11" xfId="0" applyFont="1" applyBorder="1" applyAlignment="1">
      <alignment/>
    </xf>
    <xf numFmtId="0" fontId="60" fillId="0" borderId="0" xfId="0" applyFont="1" applyFill="1" applyBorder="1" applyAlignment="1">
      <alignment/>
    </xf>
    <xf numFmtId="200" fontId="1" fillId="0" borderId="0" xfId="46" applyNumberFormat="1">
      <alignment/>
      <protection/>
    </xf>
    <xf numFmtId="0" fontId="60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73" fillId="0" borderId="16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left" vertical="top" wrapText="1"/>
    </xf>
    <xf numFmtId="0" fontId="14" fillId="34" borderId="16" xfId="46" applyFont="1" applyFill="1" applyBorder="1" applyAlignment="1">
      <alignment horizontal="center" vertical="center"/>
      <protection/>
    </xf>
    <xf numFmtId="0" fontId="14" fillId="34" borderId="17" xfId="46" applyFont="1" applyFill="1" applyBorder="1" applyAlignment="1">
      <alignment horizontal="center" vertical="center"/>
      <protection/>
    </xf>
    <xf numFmtId="1" fontId="14" fillId="34" borderId="11" xfId="46" applyNumberFormat="1" applyFont="1" applyFill="1" applyBorder="1" applyAlignment="1">
      <alignment horizontal="center" vertical="center"/>
      <protection/>
    </xf>
    <xf numFmtId="0" fontId="14" fillId="0" borderId="0" xfId="46" applyFont="1" applyAlignment="1">
      <alignment horizontal="left"/>
      <protection/>
    </xf>
    <xf numFmtId="1" fontId="14" fillId="34" borderId="11" xfId="46" applyNumberFormat="1" applyFont="1" applyFill="1" applyBorder="1" applyAlignment="1">
      <alignment horizontal="center" vertical="center" wrapText="1"/>
      <protection/>
    </xf>
    <xf numFmtId="0" fontId="14" fillId="7" borderId="12" xfId="46" applyFont="1" applyFill="1" applyBorder="1" applyAlignment="1">
      <alignment horizontal="center" vertical="center"/>
      <protection/>
    </xf>
    <xf numFmtId="0" fontId="14" fillId="7" borderId="20" xfId="46" applyFont="1" applyFill="1" applyBorder="1" applyAlignment="1">
      <alignment horizontal="center" vertical="center"/>
      <protection/>
    </xf>
    <xf numFmtId="0" fontId="14" fillId="7" borderId="14" xfId="46" applyFont="1" applyFill="1" applyBorder="1" applyAlignment="1">
      <alignment horizontal="center" vertical="center"/>
      <protection/>
    </xf>
    <xf numFmtId="0" fontId="14" fillId="35" borderId="12" xfId="46" applyFont="1" applyFill="1" applyBorder="1" applyAlignment="1">
      <alignment horizontal="center"/>
      <protection/>
    </xf>
    <xf numFmtId="0" fontId="14" fillId="35" borderId="20" xfId="46" applyFont="1" applyFill="1" applyBorder="1" applyAlignment="1">
      <alignment horizontal="center"/>
      <protection/>
    </xf>
    <xf numFmtId="0" fontId="14" fillId="35" borderId="14" xfId="46" applyFont="1" applyFill="1" applyBorder="1" applyAlignment="1">
      <alignment horizontal="center"/>
      <protection/>
    </xf>
    <xf numFmtId="0" fontId="16" fillId="0" borderId="23" xfId="46" applyFont="1" applyBorder="1" applyAlignment="1">
      <alignment horizontal="left" vertical="top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1" fontId="3" fillId="34" borderId="11" xfId="46" applyNumberFormat="1" applyFont="1" applyFill="1" applyBorder="1" applyAlignment="1">
      <alignment horizontal="center" vertical="center"/>
      <protection/>
    </xf>
    <xf numFmtId="0" fontId="3" fillId="3" borderId="11" xfId="46" applyFont="1" applyFill="1" applyBorder="1" applyAlignment="1">
      <alignment horizontal="center" vertical="center"/>
      <protection/>
    </xf>
    <xf numFmtId="0" fontId="3" fillId="34" borderId="11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horizontal="left"/>
      <protection/>
    </xf>
    <xf numFmtId="0" fontId="5" fillId="0" borderId="23" xfId="46" applyFont="1" applyBorder="1" applyAlignment="1">
      <alignment horizontal="left" wrapText="1"/>
      <protection/>
    </xf>
    <xf numFmtId="0" fontId="8" fillId="0" borderId="0" xfId="46" applyFont="1" applyAlignment="1">
      <alignment horizontal="left" vertical="center"/>
      <protection/>
    </xf>
    <xf numFmtId="0" fontId="11" fillId="0" borderId="23" xfId="46" applyFont="1" applyBorder="1" applyAlignment="1">
      <alignment horizontal="left" vertical="center"/>
      <protection/>
    </xf>
    <xf numFmtId="0" fontId="3" fillId="0" borderId="0" xfId="46" applyFont="1" applyAlignment="1">
      <alignment horizontal="left" vertical="center"/>
      <protection/>
    </xf>
    <xf numFmtId="0" fontId="17" fillId="0" borderId="23" xfId="46" applyFont="1" applyBorder="1" applyAlignment="1">
      <alignment horizontal="left" vertical="center"/>
      <protection/>
    </xf>
    <xf numFmtId="0" fontId="61" fillId="6" borderId="11" xfId="0" applyFont="1" applyFill="1" applyBorder="1" applyAlignment="1">
      <alignment horizontal="center" vertical="center" wrapText="1"/>
    </xf>
    <xf numFmtId="0" fontId="61" fillId="3" borderId="12" xfId="0" applyFont="1" applyFill="1" applyBorder="1" applyAlignment="1">
      <alignment horizontal="center" vertical="center" wrapText="1"/>
    </xf>
    <xf numFmtId="0" fontId="61" fillId="3" borderId="20" xfId="0" applyFont="1" applyFill="1" applyBorder="1" applyAlignment="1">
      <alignment horizontal="center" vertical="center" wrapText="1"/>
    </xf>
    <xf numFmtId="0" fontId="61" fillId="3" borderId="14" xfId="0" applyFont="1" applyFill="1" applyBorder="1" applyAlignment="1">
      <alignment horizontal="center" vertical="center" wrapText="1"/>
    </xf>
    <xf numFmtId="0" fontId="5" fillId="0" borderId="23" xfId="46" applyFont="1" applyBorder="1" applyAlignment="1">
      <alignment horizontal="left" vertical="center"/>
      <protection/>
    </xf>
    <xf numFmtId="0" fontId="5" fillId="0" borderId="23" xfId="46" applyFont="1" applyBorder="1" applyAlignment="1">
      <alignment horizontal="left" vertical="top" wrapText="1"/>
      <protection/>
    </xf>
    <xf numFmtId="0" fontId="3" fillId="34" borderId="16" xfId="46" applyFont="1" applyFill="1" applyBorder="1" applyAlignment="1">
      <alignment horizontal="center" vertical="center"/>
      <protection/>
    </xf>
    <xf numFmtId="0" fontId="3" fillId="34" borderId="17" xfId="46" applyFont="1" applyFill="1" applyBorder="1" applyAlignment="1">
      <alignment horizontal="center" vertical="center"/>
      <protection/>
    </xf>
    <xf numFmtId="1" fontId="3" fillId="34" borderId="16" xfId="46" applyNumberFormat="1" applyFont="1" applyFill="1" applyBorder="1" applyAlignment="1">
      <alignment horizontal="center" vertical="center"/>
      <protection/>
    </xf>
    <xf numFmtId="1" fontId="3" fillId="34" borderId="17" xfId="46" applyNumberFormat="1" applyFont="1" applyFill="1" applyBorder="1" applyAlignment="1">
      <alignment horizontal="center" vertical="center"/>
      <protection/>
    </xf>
    <xf numFmtId="0" fontId="3" fillId="3" borderId="12" xfId="46" applyFont="1" applyFill="1" applyBorder="1" applyAlignment="1">
      <alignment horizontal="center" vertical="center"/>
      <protection/>
    </xf>
    <xf numFmtId="0" fontId="3" fillId="3" borderId="20" xfId="46" applyFont="1" applyFill="1" applyBorder="1" applyAlignment="1">
      <alignment horizontal="center" vertical="center"/>
      <protection/>
    </xf>
    <xf numFmtId="0" fontId="3" fillId="3" borderId="14" xfId="46" applyFont="1" applyFill="1" applyBorder="1" applyAlignment="1">
      <alignment horizontal="center" vertical="center"/>
      <protection/>
    </xf>
    <xf numFmtId="0" fontId="61" fillId="0" borderId="11" xfId="0" applyFont="1" applyBorder="1" applyAlignment="1">
      <alignment horizontal="center" vertical="top"/>
    </xf>
    <xf numFmtId="0" fontId="3" fillId="0" borderId="0" xfId="46" applyFont="1" applyAlignment="1">
      <alignment horizontal="center" vertical="center"/>
      <protection/>
    </xf>
    <xf numFmtId="0" fontId="69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26;&#3635;&#3619;&#3623;&#3592;&#3592;&#3634;&#3585;&#3629;&#3635;&#3648;&#3616;&#3629;&#3619;&#3629;&#3610;&#3607;&#3637;&#3656;%201\&#3649;&#3610;&#3610;&#3626;&#3635;&#3619;&#3623;&#3592;&#3586;&#3657;&#3629;&#3617;&#3641;&#3621;&#3614;&#3639;&#3657;&#3609;&#3600;&#3634;&#3609;&#3648;&#3585;&#3625;&#3605;&#3619;&#3585;&#3619;&#3626;&#3626;&#3629;.&#3648;&#3617;&#3639;&#3629;&#3591;&#3624;&#3619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26;&#3635;&#3619;&#3623;&#3592;&#3592;&#3634;&#3585;&#3629;&#3635;&#3648;&#3616;&#3629;&#3619;&#3629;&#3610;&#3607;&#3637;&#3656;%201\&#3585;&#3633;&#3609;&#3607;&#3619;&#3634;&#3619;&#3617;&#3618;&#36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1"/>
      <sheetName val="ข้อ2"/>
      <sheetName val="ข้อ3"/>
      <sheetName val="ข้อ4"/>
    </sheetNames>
    <sheetDataSet>
      <sheetData sheetId="0">
        <row r="28">
          <cell r="D28">
            <v>97</v>
          </cell>
          <cell r="E28">
            <v>9</v>
          </cell>
          <cell r="F28">
            <v>169</v>
          </cell>
          <cell r="G28">
            <v>183</v>
          </cell>
          <cell r="H28">
            <v>30232.032</v>
          </cell>
          <cell r="I28">
            <v>5008</v>
          </cell>
          <cell r="J28">
            <v>183</v>
          </cell>
          <cell r="K28">
            <v>844</v>
          </cell>
          <cell r="L28">
            <v>3660</v>
          </cell>
          <cell r="M28">
            <v>44376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่วนที่๑"/>
      <sheetName val="ส่วนที่2"/>
      <sheetName val="ส่วนที่3"/>
      <sheetName val="ส่วน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Normal="85" zoomScaleSheetLayoutView="100" workbookViewId="0" topLeftCell="A10">
      <selection activeCell="B18" sqref="B18:C18"/>
    </sheetView>
  </sheetViews>
  <sheetFormatPr defaultColWidth="9.140625" defaultRowHeight="15"/>
  <cols>
    <col min="1" max="1" width="9.00390625" style="6" customWidth="1"/>
    <col min="2" max="2" width="66.28125" style="7" customWidth="1"/>
    <col min="3" max="3" width="57.7109375" style="3" customWidth="1"/>
    <col min="4" max="16384" width="9.00390625" style="3" customWidth="1"/>
  </cols>
  <sheetData>
    <row r="1" spans="1:3" s="4" customFormat="1" ht="57.75" customHeight="1">
      <c r="A1" s="184" t="s">
        <v>27</v>
      </c>
      <c r="B1" s="184"/>
      <c r="C1" s="184"/>
    </row>
    <row r="2" spans="1:3" s="5" customFormat="1" ht="30" customHeight="1">
      <c r="A2" s="185" t="s">
        <v>0</v>
      </c>
      <c r="B2" s="185" t="s">
        <v>1</v>
      </c>
      <c r="C2" s="185" t="s">
        <v>2</v>
      </c>
    </row>
    <row r="3" spans="1:3" s="5" customFormat="1" ht="30" customHeight="1">
      <c r="A3" s="186"/>
      <c r="B3" s="186"/>
      <c r="C3" s="186"/>
    </row>
    <row r="4" spans="1:3" s="5" customFormat="1" ht="80.25" customHeight="1">
      <c r="A4" s="25">
        <v>1</v>
      </c>
      <c r="B4" s="26" t="s">
        <v>7</v>
      </c>
      <c r="C4" s="26" t="s">
        <v>30</v>
      </c>
    </row>
    <row r="5" spans="1:3" s="5" customFormat="1" ht="74.25" customHeight="1">
      <c r="A5" s="25">
        <v>2</v>
      </c>
      <c r="B5" s="26" t="s">
        <v>4</v>
      </c>
      <c r="C5" s="26" t="s">
        <v>28</v>
      </c>
    </row>
    <row r="6" spans="1:3" s="5" customFormat="1" ht="75" customHeight="1">
      <c r="A6" s="25">
        <v>3</v>
      </c>
      <c r="B6" s="26" t="s">
        <v>6</v>
      </c>
      <c r="C6" s="26" t="s">
        <v>35</v>
      </c>
    </row>
    <row r="7" spans="1:3" s="5" customFormat="1" ht="81" customHeight="1">
      <c r="A7" s="25">
        <v>4</v>
      </c>
      <c r="B7" s="26" t="s">
        <v>29</v>
      </c>
      <c r="C7" s="27" t="s">
        <v>38</v>
      </c>
    </row>
    <row r="8" spans="1:3" s="5" customFormat="1" ht="66.75" customHeight="1">
      <c r="A8" s="25">
        <v>5</v>
      </c>
      <c r="B8" s="26" t="s">
        <v>5</v>
      </c>
      <c r="C8" s="27" t="s">
        <v>39</v>
      </c>
    </row>
    <row r="9" spans="1:3" s="5" customFormat="1" ht="57" customHeight="1">
      <c r="A9" s="187" t="s">
        <v>51</v>
      </c>
      <c r="B9" s="188"/>
      <c r="C9" s="188"/>
    </row>
    <row r="10" spans="1:3" ht="27.75">
      <c r="A10" s="11"/>
      <c r="B10" s="12"/>
      <c r="C10" s="13"/>
    </row>
    <row r="18" spans="2:3" s="8" customFormat="1" ht="24">
      <c r="B18" s="183"/>
      <c r="C18" s="183"/>
    </row>
    <row r="19" spans="2:3" s="8" customFormat="1" ht="24">
      <c r="B19" s="183"/>
      <c r="C19" s="183"/>
    </row>
    <row r="20" spans="2:3" s="8" customFormat="1" ht="24">
      <c r="B20" s="9"/>
      <c r="C20" s="9"/>
    </row>
    <row r="21" spans="2:3" s="8" customFormat="1" ht="24">
      <c r="B21" s="10"/>
      <c r="C21" s="9"/>
    </row>
    <row r="22" spans="2:3" s="8" customFormat="1" ht="24">
      <c r="B22" s="10"/>
      <c r="C22" s="9"/>
    </row>
    <row r="23" spans="2:3" s="8" customFormat="1" ht="24">
      <c r="B23" s="9"/>
      <c r="C23" s="9"/>
    </row>
  </sheetData>
  <sheetProtection/>
  <mergeCells count="7">
    <mergeCell ref="B18:C18"/>
    <mergeCell ref="B19:C19"/>
    <mergeCell ref="A1:C1"/>
    <mergeCell ref="A2:A3"/>
    <mergeCell ref="B2:B3"/>
    <mergeCell ref="C2:C3"/>
    <mergeCell ref="A9:C9"/>
  </mergeCells>
  <printOptions/>
  <pageMargins left="0.6635416666666667" right="0.25" top="0.75" bottom="0.75" header="0.3" footer="0.3"/>
  <pageSetup horizontalDpi="600" verticalDpi="600" orientation="portrait" paperSize="9" scale="65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view="pageLayout" zoomScale="80" zoomScaleNormal="85" zoomScaleSheetLayoutView="100" zoomScalePageLayoutView="80" workbookViewId="0" topLeftCell="A1">
      <selection activeCell="A2" sqref="A2:M2"/>
    </sheetView>
  </sheetViews>
  <sheetFormatPr defaultColWidth="8.421875" defaultRowHeight="15"/>
  <cols>
    <col min="1" max="1" width="9.140625" style="1" customWidth="1"/>
    <col min="2" max="2" width="22.140625" style="1" customWidth="1"/>
    <col min="3" max="3" width="23.421875" style="1" customWidth="1"/>
    <col min="4" max="13" width="12.00390625" style="1" customWidth="1"/>
    <col min="14" max="16384" width="8.421875" style="1" customWidth="1"/>
  </cols>
  <sheetData>
    <row r="1" spans="1:13" ht="30.75">
      <c r="A1" s="192" t="s">
        <v>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18"/>
      <c r="M1" s="118"/>
    </row>
    <row r="2" spans="1:13" ht="168.75" customHeight="1">
      <c r="A2" s="200" t="s">
        <v>161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22.5" customHeight="1">
      <c r="A3" s="189" t="s">
        <v>3</v>
      </c>
      <c r="B3" s="191" t="s">
        <v>31</v>
      </c>
      <c r="C3" s="193" t="s">
        <v>24</v>
      </c>
      <c r="D3" s="194" t="s">
        <v>40</v>
      </c>
      <c r="E3" s="195"/>
      <c r="F3" s="195"/>
      <c r="G3" s="195"/>
      <c r="H3" s="195"/>
      <c r="I3" s="196"/>
      <c r="J3" s="197" t="s">
        <v>41</v>
      </c>
      <c r="K3" s="198"/>
      <c r="L3" s="198"/>
      <c r="M3" s="199"/>
    </row>
    <row r="4" spans="1:13" ht="51.75" customHeight="1">
      <c r="A4" s="190"/>
      <c r="B4" s="191"/>
      <c r="C4" s="191"/>
      <c r="D4" s="119" t="s">
        <v>42</v>
      </c>
      <c r="E4" s="119" t="s">
        <v>43</v>
      </c>
      <c r="F4" s="119" t="s">
        <v>44</v>
      </c>
      <c r="G4" s="119" t="s">
        <v>45</v>
      </c>
      <c r="H4" s="120" t="s">
        <v>46</v>
      </c>
      <c r="I4" s="119" t="s">
        <v>50</v>
      </c>
      <c r="J4" s="121" t="s">
        <v>47</v>
      </c>
      <c r="K4" s="121" t="s">
        <v>49</v>
      </c>
      <c r="L4" s="121" t="s">
        <v>172</v>
      </c>
      <c r="M4" s="121" t="s">
        <v>48</v>
      </c>
    </row>
    <row r="5" spans="1:13" ht="27.75">
      <c r="A5" s="97">
        <v>1</v>
      </c>
      <c r="B5" s="98" t="s">
        <v>52</v>
      </c>
      <c r="C5" s="99">
        <v>167882</v>
      </c>
      <c r="D5" s="99">
        <v>430</v>
      </c>
      <c r="E5" s="99">
        <v>150</v>
      </c>
      <c r="F5" s="99">
        <v>6554</v>
      </c>
      <c r="G5" s="99">
        <v>17894</v>
      </c>
      <c r="H5" s="99">
        <v>49692</v>
      </c>
      <c r="I5" s="99"/>
      <c r="J5" s="99">
        <v>1730</v>
      </c>
      <c r="K5" s="99">
        <v>1043</v>
      </c>
      <c r="L5" s="99">
        <v>10911</v>
      </c>
      <c r="M5" s="99">
        <v>107770</v>
      </c>
    </row>
    <row r="6" spans="1:13" ht="27.75">
      <c r="A6" s="97">
        <v>2</v>
      </c>
      <c r="B6" s="98" t="s">
        <v>53</v>
      </c>
      <c r="C6" s="100">
        <v>70408</v>
      </c>
      <c r="D6" s="101">
        <v>294</v>
      </c>
      <c r="E6" s="101">
        <v>120</v>
      </c>
      <c r="F6" s="101">
        <v>532</v>
      </c>
      <c r="G6" s="101">
        <v>724</v>
      </c>
      <c r="H6" s="101">
        <v>37057</v>
      </c>
      <c r="I6" s="101" t="s">
        <v>118</v>
      </c>
      <c r="J6" s="101">
        <v>388</v>
      </c>
      <c r="K6" s="101">
        <v>652</v>
      </c>
      <c r="L6" s="101">
        <v>3097</v>
      </c>
      <c r="M6" s="101">
        <v>47014</v>
      </c>
    </row>
    <row r="7" spans="1:13" ht="27.75">
      <c r="A7" s="97">
        <v>3</v>
      </c>
      <c r="B7" s="98" t="s">
        <v>54</v>
      </c>
      <c r="C7" s="99">
        <v>153739</v>
      </c>
      <c r="D7" s="99">
        <v>935</v>
      </c>
      <c r="E7" s="99">
        <v>28</v>
      </c>
      <c r="F7" s="99">
        <v>5166</v>
      </c>
      <c r="G7" s="99">
        <v>2862</v>
      </c>
      <c r="H7" s="99">
        <v>28538</v>
      </c>
      <c r="I7" s="99">
        <v>353</v>
      </c>
      <c r="J7" s="99">
        <v>278</v>
      </c>
      <c r="K7" s="99">
        <v>984</v>
      </c>
      <c r="L7" s="99">
        <v>3554</v>
      </c>
      <c r="M7" s="99">
        <v>40769</v>
      </c>
    </row>
    <row r="8" spans="1:13" ht="27.75">
      <c r="A8" s="97">
        <v>4</v>
      </c>
      <c r="B8" s="98" t="s">
        <v>55</v>
      </c>
      <c r="C8" s="99">
        <v>70004</v>
      </c>
      <c r="D8" s="99">
        <v>48</v>
      </c>
      <c r="E8" s="99">
        <v>32</v>
      </c>
      <c r="F8" s="99">
        <v>3351</v>
      </c>
      <c r="G8" s="99">
        <v>6702</v>
      </c>
      <c r="H8" s="99">
        <v>16071</v>
      </c>
      <c r="I8" s="99">
        <v>387</v>
      </c>
      <c r="J8" s="99" t="s">
        <v>275</v>
      </c>
      <c r="K8" s="99" t="s">
        <v>275</v>
      </c>
      <c r="L8" s="99" t="s">
        <v>275</v>
      </c>
      <c r="M8" s="99" t="s">
        <v>275</v>
      </c>
    </row>
    <row r="9" spans="1:13" ht="27.75">
      <c r="A9" s="97">
        <v>5</v>
      </c>
      <c r="B9" s="98" t="s">
        <v>56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27.75">
      <c r="A10" s="97">
        <v>6</v>
      </c>
      <c r="B10" s="98" t="s">
        <v>57</v>
      </c>
      <c r="C10" s="99">
        <v>38702</v>
      </c>
      <c r="D10" s="99">
        <v>746</v>
      </c>
      <c r="E10" s="99">
        <v>302</v>
      </c>
      <c r="F10" s="99">
        <v>811</v>
      </c>
      <c r="G10" s="99">
        <v>377</v>
      </c>
      <c r="H10" s="99">
        <v>12436</v>
      </c>
      <c r="I10" s="99">
        <v>125</v>
      </c>
      <c r="J10" s="99">
        <v>137</v>
      </c>
      <c r="K10" s="99">
        <v>303</v>
      </c>
      <c r="L10" s="99">
        <v>1690</v>
      </c>
      <c r="M10" s="99">
        <v>25578</v>
      </c>
    </row>
    <row r="11" spans="1:13" ht="27.75">
      <c r="A11" s="97">
        <v>7</v>
      </c>
      <c r="B11" s="98" t="s">
        <v>58</v>
      </c>
      <c r="C11" s="99">
        <v>10609</v>
      </c>
      <c r="D11" s="99"/>
      <c r="E11" s="99">
        <v>2</v>
      </c>
      <c r="F11" s="99">
        <v>432</v>
      </c>
      <c r="G11" s="99">
        <v>53</v>
      </c>
      <c r="H11" s="99">
        <v>4647</v>
      </c>
      <c r="I11" s="99">
        <v>43</v>
      </c>
      <c r="J11" s="99">
        <v>19</v>
      </c>
      <c r="K11" s="99">
        <v>46</v>
      </c>
      <c r="L11" s="99">
        <v>304</v>
      </c>
      <c r="M11" s="99">
        <v>3619</v>
      </c>
    </row>
    <row r="12" spans="1:13" ht="27.75">
      <c r="A12" s="97">
        <v>8</v>
      </c>
      <c r="B12" s="98" t="s">
        <v>223</v>
      </c>
      <c r="C12" s="102">
        <v>37253</v>
      </c>
      <c r="D12" s="103">
        <v>518</v>
      </c>
      <c r="E12" s="103">
        <v>22</v>
      </c>
      <c r="F12" s="103">
        <v>106</v>
      </c>
      <c r="G12" s="103">
        <v>785</v>
      </c>
      <c r="H12" s="103">
        <v>6447</v>
      </c>
      <c r="I12" s="103">
        <v>34</v>
      </c>
      <c r="J12" s="103">
        <v>175</v>
      </c>
      <c r="K12" s="103">
        <v>554</v>
      </c>
      <c r="L12" s="104">
        <v>2781</v>
      </c>
      <c r="M12" s="104">
        <v>22638</v>
      </c>
    </row>
    <row r="13" spans="1:13" ht="27.75">
      <c r="A13" s="97">
        <v>9</v>
      </c>
      <c r="B13" s="98" t="s">
        <v>59</v>
      </c>
      <c r="C13" s="105">
        <v>67050</v>
      </c>
      <c r="D13" s="106">
        <v>15</v>
      </c>
      <c r="E13" s="106">
        <v>186</v>
      </c>
      <c r="F13" s="106">
        <v>600</v>
      </c>
      <c r="G13" s="106">
        <v>450</v>
      </c>
      <c r="H13" s="105">
        <v>20908</v>
      </c>
      <c r="I13" s="106">
        <v>313</v>
      </c>
      <c r="J13" s="106">
        <v>97</v>
      </c>
      <c r="K13" s="106">
        <v>415</v>
      </c>
      <c r="L13" s="105">
        <v>2281</v>
      </c>
      <c r="M13" s="105">
        <v>31923</v>
      </c>
    </row>
    <row r="14" spans="1:13" ht="27.75">
      <c r="A14" s="97">
        <v>10</v>
      </c>
      <c r="B14" s="98" t="s">
        <v>60</v>
      </c>
      <c r="C14" s="102">
        <v>38168</v>
      </c>
      <c r="D14" s="103">
        <v>165</v>
      </c>
      <c r="E14" s="103">
        <v>15</v>
      </c>
      <c r="F14" s="103">
        <v>43</v>
      </c>
      <c r="G14" s="103">
        <v>263</v>
      </c>
      <c r="H14" s="103">
        <v>6417</v>
      </c>
      <c r="I14" s="103">
        <v>0</v>
      </c>
      <c r="J14" s="103">
        <v>23</v>
      </c>
      <c r="K14" s="103">
        <v>131</v>
      </c>
      <c r="L14" s="104">
        <v>809</v>
      </c>
      <c r="M14" s="104">
        <v>3910</v>
      </c>
    </row>
    <row r="15" spans="1:13" ht="27.75">
      <c r="A15" s="97">
        <v>11</v>
      </c>
      <c r="B15" s="98" t="s">
        <v>61</v>
      </c>
      <c r="C15" s="99">
        <v>25231</v>
      </c>
      <c r="D15" s="99">
        <v>36</v>
      </c>
      <c r="E15" s="99">
        <v>133</v>
      </c>
      <c r="F15" s="99">
        <v>622</v>
      </c>
      <c r="G15" s="99">
        <v>167</v>
      </c>
      <c r="H15" s="99">
        <v>9427</v>
      </c>
      <c r="I15" s="99">
        <v>66</v>
      </c>
      <c r="J15" s="99">
        <v>48</v>
      </c>
      <c r="K15" s="99">
        <v>531</v>
      </c>
      <c r="L15" s="99">
        <v>2350</v>
      </c>
      <c r="M15" s="99">
        <v>12486</v>
      </c>
    </row>
    <row r="16" spans="1:13" ht="18" customHeight="1">
      <c r="A16" s="97">
        <v>12</v>
      </c>
      <c r="B16" s="98" t="s">
        <v>62</v>
      </c>
      <c r="C16" s="99">
        <v>48329</v>
      </c>
      <c r="D16" s="103">
        <v>0</v>
      </c>
      <c r="E16" s="103">
        <v>1</v>
      </c>
      <c r="F16" s="103">
        <v>344</v>
      </c>
      <c r="G16" s="103">
        <v>394</v>
      </c>
      <c r="H16" s="107">
        <v>8889</v>
      </c>
      <c r="I16" s="103">
        <v>22</v>
      </c>
      <c r="J16" s="103">
        <v>441</v>
      </c>
      <c r="K16" s="103">
        <v>402</v>
      </c>
      <c r="L16" s="108">
        <v>2544</v>
      </c>
      <c r="M16" s="108">
        <v>30260</v>
      </c>
    </row>
    <row r="17" spans="1:13" ht="18" customHeight="1">
      <c r="A17" s="97">
        <v>13</v>
      </c>
      <c r="B17" s="98" t="s">
        <v>63</v>
      </c>
      <c r="C17" s="102">
        <v>54185</v>
      </c>
      <c r="D17" s="103">
        <v>230</v>
      </c>
      <c r="E17" s="103">
        <v>129</v>
      </c>
      <c r="F17" s="103">
        <v>358</v>
      </c>
      <c r="G17" s="103">
        <v>890</v>
      </c>
      <c r="H17" s="103">
        <v>2142</v>
      </c>
      <c r="I17" s="103">
        <v>224</v>
      </c>
      <c r="J17" s="103">
        <v>285</v>
      </c>
      <c r="K17" s="103">
        <v>1624</v>
      </c>
      <c r="L17" s="104">
        <v>4238</v>
      </c>
      <c r="M17" s="104">
        <v>18520</v>
      </c>
    </row>
    <row r="18" spans="1:13" ht="27.75">
      <c r="A18" s="97">
        <v>14</v>
      </c>
      <c r="B18" s="109" t="s">
        <v>64</v>
      </c>
      <c r="C18" s="102">
        <v>20015</v>
      </c>
      <c r="D18" s="103">
        <v>52</v>
      </c>
      <c r="E18" s="103">
        <v>6</v>
      </c>
      <c r="F18" s="103">
        <v>210</v>
      </c>
      <c r="G18" s="103">
        <v>102</v>
      </c>
      <c r="H18" s="103">
        <v>3361</v>
      </c>
      <c r="I18" s="103">
        <v>636</v>
      </c>
      <c r="J18" s="103">
        <v>6</v>
      </c>
      <c r="K18" s="103">
        <v>138</v>
      </c>
      <c r="L18" s="104">
        <v>602</v>
      </c>
      <c r="M18" s="104">
        <v>897</v>
      </c>
    </row>
    <row r="19" spans="1:13" ht="27.75">
      <c r="A19" s="97">
        <v>15</v>
      </c>
      <c r="B19" s="109" t="s">
        <v>65</v>
      </c>
      <c r="C19" s="99">
        <v>83903</v>
      </c>
      <c r="D19" s="107">
        <f>'[1]ข้อ1'!D28</f>
        <v>97</v>
      </c>
      <c r="E19" s="107">
        <f>'[1]ข้อ1'!E28</f>
        <v>9</v>
      </c>
      <c r="F19" s="107">
        <f>'[1]ข้อ1'!F28</f>
        <v>169</v>
      </c>
      <c r="G19" s="107">
        <f>'[1]ข้อ1'!G28</f>
        <v>183</v>
      </c>
      <c r="H19" s="107">
        <f>'[1]ข้อ1'!H28</f>
        <v>30232.032</v>
      </c>
      <c r="I19" s="107">
        <f>'[1]ข้อ1'!I28</f>
        <v>5008</v>
      </c>
      <c r="J19" s="107">
        <f>'[1]ข้อ1'!J28</f>
        <v>183</v>
      </c>
      <c r="K19" s="107">
        <f>'[1]ข้อ1'!K28</f>
        <v>844</v>
      </c>
      <c r="L19" s="108">
        <f>'[1]ข้อ1'!L28</f>
        <v>3660</v>
      </c>
      <c r="M19" s="108">
        <f>'[1]ข้อ1'!M28</f>
        <v>44376</v>
      </c>
    </row>
    <row r="20" spans="1:13" ht="27.75">
      <c r="A20" s="97">
        <v>16</v>
      </c>
      <c r="B20" s="109" t="s">
        <v>66</v>
      </c>
      <c r="C20" s="105">
        <v>35930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06">
        <v>176</v>
      </c>
      <c r="K20" s="106">
        <v>231</v>
      </c>
      <c r="L20" s="106">
        <v>673</v>
      </c>
      <c r="M20" s="105">
        <v>14050</v>
      </c>
    </row>
    <row r="21" spans="1:13" ht="27.75">
      <c r="A21" s="97">
        <v>17</v>
      </c>
      <c r="B21" s="109" t="s">
        <v>68</v>
      </c>
      <c r="C21" s="102">
        <v>8172</v>
      </c>
      <c r="D21" s="103">
        <v>31</v>
      </c>
      <c r="E21" s="103">
        <v>0</v>
      </c>
      <c r="F21" s="103">
        <v>5</v>
      </c>
      <c r="G21" s="103">
        <v>0</v>
      </c>
      <c r="H21" s="103">
        <v>2400</v>
      </c>
      <c r="I21" s="103">
        <v>0</v>
      </c>
      <c r="J21" s="103">
        <v>4</v>
      </c>
      <c r="K21" s="103">
        <v>90</v>
      </c>
      <c r="L21" s="104">
        <v>238</v>
      </c>
      <c r="M21" s="104">
        <v>1214</v>
      </c>
    </row>
    <row r="22" spans="1:13" ht="27.75">
      <c r="A22" s="97">
        <v>18</v>
      </c>
      <c r="B22" s="111" t="s">
        <v>67</v>
      </c>
      <c r="C22" s="112">
        <v>36591</v>
      </c>
      <c r="D22" s="113">
        <v>0</v>
      </c>
      <c r="E22" s="113">
        <v>114</v>
      </c>
      <c r="F22" s="113">
        <v>710</v>
      </c>
      <c r="G22" s="112">
        <v>748</v>
      </c>
      <c r="H22" s="112">
        <v>12616</v>
      </c>
      <c r="I22" s="112">
        <v>779</v>
      </c>
      <c r="J22" s="112">
        <v>129</v>
      </c>
      <c r="K22" s="112">
        <v>516</v>
      </c>
      <c r="L22" s="112">
        <v>2065</v>
      </c>
      <c r="M22" s="112">
        <v>18914</v>
      </c>
    </row>
    <row r="23" spans="1:13" ht="27.75">
      <c r="A23" s="97">
        <v>19</v>
      </c>
      <c r="B23" s="109" t="s">
        <v>69</v>
      </c>
      <c r="C23" s="99">
        <v>51392</v>
      </c>
      <c r="D23" s="99">
        <v>1549</v>
      </c>
      <c r="E23" s="99">
        <v>50</v>
      </c>
      <c r="F23" s="99">
        <v>860</v>
      </c>
      <c r="G23" s="99">
        <v>646</v>
      </c>
      <c r="H23" s="99">
        <v>7634</v>
      </c>
      <c r="I23" s="99"/>
      <c r="J23" s="99">
        <v>311</v>
      </c>
      <c r="K23" s="99">
        <v>1098</v>
      </c>
      <c r="L23" s="99">
        <v>4582</v>
      </c>
      <c r="M23" s="104"/>
    </row>
    <row r="24" spans="1:13" ht="27.75">
      <c r="A24" s="97">
        <v>20</v>
      </c>
      <c r="B24" s="109" t="s">
        <v>70</v>
      </c>
      <c r="C24" s="176">
        <v>9396</v>
      </c>
      <c r="D24" s="176">
        <v>80</v>
      </c>
      <c r="E24" s="176">
        <v>12</v>
      </c>
      <c r="F24" s="176">
        <v>259</v>
      </c>
      <c r="G24" s="176">
        <v>31</v>
      </c>
      <c r="H24" s="176">
        <v>3545</v>
      </c>
      <c r="I24" s="176">
        <v>22</v>
      </c>
      <c r="J24" s="176">
        <v>10</v>
      </c>
      <c r="K24" s="176">
        <v>34</v>
      </c>
      <c r="L24" s="176">
        <v>1732</v>
      </c>
      <c r="M24" s="176">
        <v>4945</v>
      </c>
    </row>
    <row r="25" spans="1:13" ht="27.75">
      <c r="A25" s="97">
        <v>21</v>
      </c>
      <c r="B25" s="109" t="s">
        <v>71</v>
      </c>
      <c r="C25" s="170">
        <v>42157</v>
      </c>
      <c r="D25" s="171">
        <v>152</v>
      </c>
      <c r="E25" s="171">
        <v>50</v>
      </c>
      <c r="F25" s="171">
        <v>186</v>
      </c>
      <c r="G25" s="171">
        <v>105</v>
      </c>
      <c r="H25" s="171">
        <v>26390</v>
      </c>
      <c r="I25" s="171">
        <v>175</v>
      </c>
      <c r="J25" s="171">
        <v>176</v>
      </c>
      <c r="K25" s="171">
        <v>262</v>
      </c>
      <c r="L25" s="172">
        <v>6762</v>
      </c>
      <c r="M25" s="172">
        <v>16250</v>
      </c>
    </row>
    <row r="26" spans="1:13" ht="27.75">
      <c r="A26" s="97">
        <v>22</v>
      </c>
      <c r="B26" s="98" t="s">
        <v>72</v>
      </c>
      <c r="C26" s="110">
        <v>100210</v>
      </c>
      <c r="D26" s="110">
        <v>0</v>
      </c>
      <c r="E26" s="110">
        <v>0</v>
      </c>
      <c r="F26" s="110">
        <v>95</v>
      </c>
      <c r="G26" s="110">
        <v>269</v>
      </c>
      <c r="H26" s="110">
        <v>0</v>
      </c>
      <c r="I26" s="110">
        <v>3</v>
      </c>
      <c r="J26" s="110">
        <v>160</v>
      </c>
      <c r="K26" s="110">
        <v>665</v>
      </c>
      <c r="L26" s="110">
        <v>3276</v>
      </c>
      <c r="M26" s="110">
        <v>55224</v>
      </c>
    </row>
    <row r="27" spans="1:13" ht="27.75">
      <c r="A27" s="114"/>
      <c r="B27" s="98" t="s">
        <v>171</v>
      </c>
      <c r="C27" s="115">
        <f aca="true" t="shared" si="0" ref="C27:M27">SUM(C5:C26)</f>
        <v>1169326</v>
      </c>
      <c r="D27" s="116">
        <f t="shared" si="0"/>
        <v>5378</v>
      </c>
      <c r="E27" s="116">
        <f t="shared" si="0"/>
        <v>1361</v>
      </c>
      <c r="F27" s="116">
        <f t="shared" si="0"/>
        <v>21413</v>
      </c>
      <c r="G27" s="116">
        <f t="shared" si="0"/>
        <v>33645</v>
      </c>
      <c r="H27" s="116">
        <f t="shared" si="0"/>
        <v>288849.032</v>
      </c>
      <c r="I27" s="116">
        <f t="shared" si="0"/>
        <v>8190</v>
      </c>
      <c r="J27" s="116">
        <f t="shared" si="0"/>
        <v>4776</v>
      </c>
      <c r="K27" s="116">
        <f t="shared" si="0"/>
        <v>10563</v>
      </c>
      <c r="L27" s="117">
        <f t="shared" si="0"/>
        <v>58149</v>
      </c>
      <c r="M27" s="117">
        <f t="shared" si="0"/>
        <v>500357</v>
      </c>
    </row>
    <row r="28" spans="1:13" ht="24">
      <c r="A28" s="94"/>
      <c r="B28" s="95"/>
      <c r="C28" s="95"/>
      <c r="D28" s="94"/>
      <c r="E28" s="94"/>
      <c r="F28" s="96"/>
      <c r="G28" s="96"/>
      <c r="H28" s="96"/>
      <c r="I28" s="96"/>
      <c r="J28" s="96"/>
      <c r="K28" s="96"/>
      <c r="L28" s="16"/>
      <c r="M28" s="16"/>
    </row>
    <row r="29" spans="1:13" ht="24">
      <c r="A29" s="94"/>
      <c r="B29" s="95"/>
      <c r="C29" s="95"/>
      <c r="D29" s="94"/>
      <c r="E29" s="94"/>
      <c r="F29" s="96"/>
      <c r="G29" s="96"/>
      <c r="H29" s="96"/>
      <c r="I29" s="96"/>
      <c r="J29" s="96"/>
      <c r="K29" s="96"/>
      <c r="L29" s="16"/>
      <c r="M29" s="16"/>
    </row>
    <row r="30" spans="1:13" ht="24">
      <c r="A30" s="94"/>
      <c r="B30" s="95"/>
      <c r="C30" s="95"/>
      <c r="D30" s="94"/>
      <c r="E30" s="94"/>
      <c r="F30" s="96"/>
      <c r="G30" s="96"/>
      <c r="H30" s="96"/>
      <c r="I30" s="96"/>
      <c r="J30" s="96"/>
      <c r="K30" s="96"/>
      <c r="L30" s="16"/>
      <c r="M30" s="16"/>
    </row>
    <row r="31" spans="1:13" ht="24">
      <c r="A31" s="94"/>
      <c r="B31" s="95"/>
      <c r="C31" s="95"/>
      <c r="D31" s="94"/>
      <c r="E31" s="94"/>
      <c r="F31" s="96"/>
      <c r="G31" s="96"/>
      <c r="H31" s="96"/>
      <c r="I31" s="96"/>
      <c r="J31" s="96"/>
      <c r="K31" s="96"/>
      <c r="L31" s="16"/>
      <c r="M31" s="16"/>
    </row>
    <row r="32" spans="1:13" ht="24">
      <c r="A32" s="94"/>
      <c r="B32" s="95"/>
      <c r="C32" s="95"/>
      <c r="D32" s="94"/>
      <c r="E32" s="94"/>
      <c r="F32" s="96"/>
      <c r="G32" s="96"/>
      <c r="H32" s="96"/>
      <c r="I32" s="96"/>
      <c r="J32" s="96"/>
      <c r="K32" s="96"/>
      <c r="L32" s="16"/>
      <c r="M32" s="16"/>
    </row>
    <row r="33" spans="1:13" ht="24">
      <c r="A33" s="94"/>
      <c r="B33" s="95"/>
      <c r="C33" s="95"/>
      <c r="D33" s="94"/>
      <c r="E33" s="94"/>
      <c r="F33" s="96"/>
      <c r="G33" s="96"/>
      <c r="H33" s="96"/>
      <c r="I33" s="96"/>
      <c r="J33" s="96"/>
      <c r="K33" s="96"/>
      <c r="L33" s="16"/>
      <c r="M33" s="16"/>
    </row>
    <row r="34" spans="1:13" ht="24">
      <c r="A34" s="94"/>
      <c r="B34" s="95"/>
      <c r="C34" s="95"/>
      <c r="D34" s="94"/>
      <c r="E34" s="94"/>
      <c r="F34" s="96"/>
      <c r="G34" s="96"/>
      <c r="H34" s="96"/>
      <c r="I34" s="96"/>
      <c r="J34" s="96"/>
      <c r="K34" s="96"/>
      <c r="L34" s="16"/>
      <c r="M34" s="16"/>
    </row>
    <row r="35" spans="1:13" ht="24">
      <c r="A35" s="94"/>
      <c r="B35" s="95"/>
      <c r="C35" s="95"/>
      <c r="D35" s="94"/>
      <c r="E35" s="94"/>
      <c r="F35" s="96"/>
      <c r="G35" s="96"/>
      <c r="H35" s="96"/>
      <c r="I35" s="96"/>
      <c r="J35" s="96"/>
      <c r="K35" s="96"/>
      <c r="L35" s="16"/>
      <c r="M35" s="16"/>
    </row>
    <row r="36" spans="1:13" ht="24">
      <c r="A36" s="94"/>
      <c r="B36" s="95"/>
      <c r="C36" s="95"/>
      <c r="D36" s="94"/>
      <c r="E36" s="94"/>
      <c r="F36" s="96"/>
      <c r="G36" s="96"/>
      <c r="H36" s="96"/>
      <c r="I36" s="96"/>
      <c r="J36" s="96"/>
      <c r="K36" s="96"/>
      <c r="L36" s="16"/>
      <c r="M36" s="16"/>
    </row>
    <row r="37" spans="1:13" ht="24">
      <c r="A37" s="94"/>
      <c r="B37" s="95"/>
      <c r="C37" s="95"/>
      <c r="D37" s="94"/>
      <c r="E37" s="94"/>
      <c r="F37" s="96"/>
      <c r="G37" s="96"/>
      <c r="H37" s="96"/>
      <c r="I37" s="96"/>
      <c r="J37" s="96"/>
      <c r="K37" s="96"/>
      <c r="L37" s="16"/>
      <c r="M37" s="16"/>
    </row>
    <row r="38" spans="1:13" ht="24">
      <c r="A38" s="94"/>
      <c r="B38" s="95"/>
      <c r="C38" s="95"/>
      <c r="D38" s="94"/>
      <c r="E38" s="94"/>
      <c r="F38" s="96"/>
      <c r="G38" s="96"/>
      <c r="H38" s="96"/>
      <c r="I38" s="96"/>
      <c r="J38" s="96"/>
      <c r="K38" s="96"/>
      <c r="L38" s="16"/>
      <c r="M38" s="16"/>
    </row>
    <row r="39" spans="1:13" ht="24">
      <c r="A39" s="94"/>
      <c r="B39" s="95"/>
      <c r="C39" s="95"/>
      <c r="D39" s="94"/>
      <c r="E39" s="94"/>
      <c r="F39" s="96"/>
      <c r="G39" s="96"/>
      <c r="H39" s="96"/>
      <c r="I39" s="96"/>
      <c r="J39" s="96"/>
      <c r="K39" s="96"/>
      <c r="L39" s="16"/>
      <c r="M39" s="16"/>
    </row>
    <row r="40" spans="1:7" ht="21.75">
      <c r="A40" s="16"/>
      <c r="B40" s="17"/>
      <c r="C40" s="17"/>
      <c r="D40" s="16"/>
      <c r="E40" s="16"/>
      <c r="F40" s="16"/>
      <c r="G40" s="16"/>
    </row>
    <row r="41" spans="1:7" ht="21.75">
      <c r="A41" s="16"/>
      <c r="B41" s="17"/>
      <c r="C41" s="17"/>
      <c r="D41" s="16"/>
      <c r="E41" s="16"/>
      <c r="F41" s="16"/>
      <c r="G41" s="16"/>
    </row>
    <row r="42" spans="1:7" ht="21.75">
      <c r="A42" s="16"/>
      <c r="B42" s="17"/>
      <c r="C42" s="17"/>
      <c r="D42" s="16"/>
      <c r="E42" s="16"/>
      <c r="F42" s="16"/>
      <c r="G42" s="16"/>
    </row>
    <row r="43" spans="1:7" ht="21.75">
      <c r="A43" s="16"/>
      <c r="B43" s="17"/>
      <c r="C43" s="17"/>
      <c r="D43" s="16"/>
      <c r="E43" s="16"/>
      <c r="F43" s="16"/>
      <c r="G43" s="16"/>
    </row>
    <row r="44" spans="1:7" ht="21.75">
      <c r="A44" s="16"/>
      <c r="B44" s="17"/>
      <c r="C44" s="17"/>
      <c r="D44" s="16"/>
      <c r="E44" s="16"/>
      <c r="F44" s="16"/>
      <c r="G44" s="16"/>
    </row>
    <row r="45" spans="1:7" ht="21.75">
      <c r="A45" s="16"/>
      <c r="B45" s="17"/>
      <c r="C45" s="17"/>
      <c r="D45" s="16"/>
      <c r="E45" s="16"/>
      <c r="F45" s="16"/>
      <c r="G45" s="16"/>
    </row>
    <row r="46" spans="1:7" ht="21.75">
      <c r="A46" s="16"/>
      <c r="B46" s="17"/>
      <c r="C46" s="17"/>
      <c r="D46" s="16"/>
      <c r="E46" s="16"/>
      <c r="F46" s="16"/>
      <c r="G46" s="16"/>
    </row>
    <row r="47" spans="1:7" ht="21.75">
      <c r="A47" s="16"/>
      <c r="B47" s="17"/>
      <c r="C47" s="17"/>
      <c r="D47" s="16"/>
      <c r="E47" s="16"/>
      <c r="F47" s="16"/>
      <c r="G47" s="16"/>
    </row>
    <row r="48" spans="1:7" ht="21.75">
      <c r="A48" s="16"/>
      <c r="B48" s="17"/>
      <c r="C48" s="17"/>
      <c r="D48" s="16"/>
      <c r="E48" s="16"/>
      <c r="F48" s="16"/>
      <c r="G48" s="16"/>
    </row>
    <row r="49" spans="1:7" ht="21.75">
      <c r="A49" s="16"/>
      <c r="B49" s="17"/>
      <c r="C49" s="17"/>
      <c r="D49" s="16"/>
      <c r="E49" s="16"/>
      <c r="F49" s="16"/>
      <c r="G49" s="16"/>
    </row>
    <row r="50" spans="1:7" ht="21.75">
      <c r="A50" s="16"/>
      <c r="B50" s="17"/>
      <c r="C50" s="17"/>
      <c r="D50" s="16"/>
      <c r="E50" s="16"/>
      <c r="F50" s="16"/>
      <c r="G50" s="16"/>
    </row>
    <row r="51" spans="1:7" ht="21.75">
      <c r="A51" s="16"/>
      <c r="B51" s="17"/>
      <c r="C51" s="17"/>
      <c r="D51" s="16"/>
      <c r="E51" s="16"/>
      <c r="F51" s="16"/>
      <c r="G51" s="16"/>
    </row>
    <row r="52" spans="1:7" ht="21.75">
      <c r="A52" s="16"/>
      <c r="B52" s="17"/>
      <c r="C52" s="17"/>
      <c r="D52" s="16"/>
      <c r="E52" s="16"/>
      <c r="F52" s="16"/>
      <c r="G52" s="16"/>
    </row>
    <row r="53" spans="1:7" ht="21.75">
      <c r="A53" s="16"/>
      <c r="B53" s="17"/>
      <c r="C53" s="17"/>
      <c r="D53" s="16"/>
      <c r="E53" s="16"/>
      <c r="F53" s="16"/>
      <c r="G53" s="16"/>
    </row>
    <row r="54" spans="1:7" ht="21.75">
      <c r="A54" s="16"/>
      <c r="B54" s="17"/>
      <c r="C54" s="17"/>
      <c r="D54" s="16"/>
      <c r="E54" s="16"/>
      <c r="F54" s="16"/>
      <c r="G54" s="16"/>
    </row>
    <row r="55" spans="1:7" ht="21.75">
      <c r="A55" s="16"/>
      <c r="B55" s="17"/>
      <c r="C55" s="17"/>
      <c r="D55" s="16"/>
      <c r="E55" s="16"/>
      <c r="F55" s="16"/>
      <c r="G55" s="16"/>
    </row>
    <row r="56" spans="1:7" ht="21.75">
      <c r="A56" s="16"/>
      <c r="B56" s="17"/>
      <c r="C56" s="17"/>
      <c r="D56" s="16"/>
      <c r="E56" s="16"/>
      <c r="F56" s="16"/>
      <c r="G56" s="16"/>
    </row>
    <row r="57" spans="1:7" ht="21.75">
      <c r="A57" s="16"/>
      <c r="B57" s="17"/>
      <c r="C57" s="17"/>
      <c r="D57" s="16"/>
      <c r="E57" s="16"/>
      <c r="F57" s="16"/>
      <c r="G57" s="16"/>
    </row>
    <row r="58" spans="1:7" ht="21.75">
      <c r="A58" s="16"/>
      <c r="B58" s="17"/>
      <c r="C58" s="17"/>
      <c r="D58" s="16"/>
      <c r="E58" s="16"/>
      <c r="F58" s="16"/>
      <c r="G58" s="16"/>
    </row>
    <row r="59" spans="1:7" ht="21.75">
      <c r="A59" s="16"/>
      <c r="B59" s="17"/>
      <c r="C59" s="17"/>
      <c r="D59" s="16"/>
      <c r="E59" s="16"/>
      <c r="F59" s="16"/>
      <c r="G59" s="16"/>
    </row>
    <row r="60" spans="1:7" ht="21.75">
      <c r="A60" s="16"/>
      <c r="B60" s="17"/>
      <c r="C60" s="17"/>
      <c r="D60" s="16"/>
      <c r="E60" s="16"/>
      <c r="F60" s="16"/>
      <c r="G60" s="16"/>
    </row>
    <row r="61" spans="1:7" ht="21.75">
      <c r="A61" s="16"/>
      <c r="B61" s="17"/>
      <c r="C61" s="17"/>
      <c r="D61" s="16"/>
      <c r="E61" s="16"/>
      <c r="F61" s="16"/>
      <c r="G61" s="16"/>
    </row>
    <row r="62" spans="1:7" ht="21.75">
      <c r="A62" s="16"/>
      <c r="B62" s="17"/>
      <c r="C62" s="17"/>
      <c r="D62" s="16"/>
      <c r="E62" s="16"/>
      <c r="F62" s="16"/>
      <c r="G62" s="16"/>
    </row>
    <row r="63" spans="1:7" ht="21.75">
      <c r="A63" s="16"/>
      <c r="B63" s="17"/>
      <c r="C63" s="17"/>
      <c r="D63" s="16"/>
      <c r="E63" s="16"/>
      <c r="F63" s="16"/>
      <c r="G63" s="16"/>
    </row>
    <row r="64" spans="1:7" ht="21.75">
      <c r="A64" s="16"/>
      <c r="B64" s="17"/>
      <c r="C64" s="17"/>
      <c r="D64" s="16"/>
      <c r="E64" s="16"/>
      <c r="F64" s="16"/>
      <c r="G64" s="16"/>
    </row>
    <row r="65" spans="1:7" ht="21.75">
      <c r="A65" s="16"/>
      <c r="B65" s="17"/>
      <c r="C65" s="17"/>
      <c r="D65" s="16"/>
      <c r="E65" s="16"/>
      <c r="F65" s="16"/>
      <c r="G65" s="16"/>
    </row>
    <row r="66" spans="1:7" ht="21.75">
      <c r="A66" s="16"/>
      <c r="B66" s="17"/>
      <c r="C66" s="17"/>
      <c r="D66" s="16"/>
      <c r="E66" s="16"/>
      <c r="F66" s="16"/>
      <c r="G66" s="16"/>
    </row>
    <row r="67" spans="1:7" ht="21.75">
      <c r="A67" s="16"/>
      <c r="B67" s="17"/>
      <c r="C67" s="17"/>
      <c r="D67" s="16"/>
      <c r="E67" s="16"/>
      <c r="F67" s="16"/>
      <c r="G67" s="16"/>
    </row>
    <row r="68" spans="1:7" ht="21.75">
      <c r="A68" s="16"/>
      <c r="B68" s="17"/>
      <c r="C68" s="17"/>
      <c r="D68" s="16"/>
      <c r="E68" s="16"/>
      <c r="F68" s="16"/>
      <c r="G68" s="16"/>
    </row>
    <row r="69" spans="1:7" ht="21.75">
      <c r="A69" s="16"/>
      <c r="B69" s="17"/>
      <c r="C69" s="17"/>
      <c r="D69" s="16"/>
      <c r="E69" s="16"/>
      <c r="F69" s="16"/>
      <c r="G69" s="16"/>
    </row>
    <row r="70" spans="1:7" ht="21.75">
      <c r="A70" s="16"/>
      <c r="B70" s="17"/>
      <c r="C70" s="17"/>
      <c r="D70" s="16"/>
      <c r="E70" s="16"/>
      <c r="F70" s="16"/>
      <c r="G70" s="16"/>
    </row>
    <row r="71" spans="1:7" ht="21.75">
      <c r="A71" s="16"/>
      <c r="B71" s="17"/>
      <c r="C71" s="17"/>
      <c r="D71" s="16"/>
      <c r="E71" s="16"/>
      <c r="F71" s="16"/>
      <c r="G71" s="16"/>
    </row>
    <row r="72" spans="1:7" ht="21.75">
      <c r="A72" s="16"/>
      <c r="B72" s="17"/>
      <c r="C72" s="17"/>
      <c r="D72" s="16"/>
      <c r="E72" s="16"/>
      <c r="F72" s="16"/>
      <c r="G72" s="16"/>
    </row>
    <row r="73" spans="1:7" ht="21.75">
      <c r="A73" s="16"/>
      <c r="B73" s="17"/>
      <c r="C73" s="17"/>
      <c r="D73" s="16"/>
      <c r="E73" s="16"/>
      <c r="F73" s="16"/>
      <c r="G73" s="16"/>
    </row>
    <row r="74" spans="1:7" ht="21.75">
      <c r="A74" s="16"/>
      <c r="B74" s="17"/>
      <c r="C74" s="17"/>
      <c r="D74" s="16"/>
      <c r="E74" s="16"/>
      <c r="F74" s="16"/>
      <c r="G74" s="16"/>
    </row>
    <row r="75" spans="1:7" ht="21.75">
      <c r="A75" s="16"/>
      <c r="B75" s="17"/>
      <c r="C75" s="17"/>
      <c r="D75" s="16"/>
      <c r="E75" s="16"/>
      <c r="F75" s="16"/>
      <c r="G75" s="16"/>
    </row>
    <row r="76" spans="1:7" ht="21.75">
      <c r="A76" s="16"/>
      <c r="B76" s="17"/>
      <c r="C76" s="17"/>
      <c r="D76" s="16"/>
      <c r="E76" s="16"/>
      <c r="F76" s="16"/>
      <c r="G76" s="16"/>
    </row>
    <row r="77" spans="1:7" ht="21.75">
      <c r="A77" s="16"/>
      <c r="B77" s="17"/>
      <c r="C77" s="17"/>
      <c r="D77" s="16"/>
      <c r="E77" s="16"/>
      <c r="F77" s="16"/>
      <c r="G77" s="16"/>
    </row>
    <row r="78" spans="1:7" ht="21.75">
      <c r="A78" s="16"/>
      <c r="B78" s="17"/>
      <c r="C78" s="17"/>
      <c r="D78" s="16"/>
      <c r="E78" s="16"/>
      <c r="F78" s="16"/>
      <c r="G78" s="16"/>
    </row>
    <row r="79" spans="1:7" ht="14.25">
      <c r="A79" s="16"/>
      <c r="B79" s="16"/>
      <c r="C79" s="16"/>
      <c r="D79" s="16"/>
      <c r="E79" s="16"/>
      <c r="F79" s="16"/>
      <c r="G79" s="16"/>
    </row>
    <row r="80" spans="1:7" ht="14.25">
      <c r="A80" s="16"/>
      <c r="B80" s="16"/>
      <c r="C80" s="16"/>
      <c r="D80" s="16"/>
      <c r="E80" s="16"/>
      <c r="F80" s="16"/>
      <c r="G80" s="16"/>
    </row>
    <row r="81" spans="1:7" ht="14.25">
      <c r="A81" s="16"/>
      <c r="B81" s="16"/>
      <c r="C81" s="16"/>
      <c r="D81" s="16"/>
      <c r="E81" s="16"/>
      <c r="F81" s="16"/>
      <c r="G81" s="16"/>
    </row>
    <row r="82" spans="1:7" ht="14.25">
      <c r="A82" s="16"/>
      <c r="B82" s="16"/>
      <c r="C82" s="16"/>
      <c r="D82" s="16"/>
      <c r="E82" s="16"/>
      <c r="F82" s="16"/>
      <c r="G82" s="16"/>
    </row>
    <row r="83" spans="1:7" ht="14.25">
      <c r="A83" s="16"/>
      <c r="B83" s="16"/>
      <c r="C83" s="16"/>
      <c r="D83" s="16"/>
      <c r="E83" s="16"/>
      <c r="F83" s="16"/>
      <c r="G83" s="16"/>
    </row>
    <row r="84" spans="1:7" ht="14.25">
      <c r="A84" s="16"/>
      <c r="B84" s="16"/>
      <c r="C84" s="16"/>
      <c r="D84" s="16"/>
      <c r="E84" s="16"/>
      <c r="F84" s="16"/>
      <c r="G84" s="16"/>
    </row>
    <row r="85" spans="1:7" ht="14.25">
      <c r="A85" s="16"/>
      <c r="B85" s="16"/>
      <c r="C85" s="16"/>
      <c r="D85" s="16"/>
      <c r="E85" s="16"/>
      <c r="F85" s="16"/>
      <c r="G85" s="16"/>
    </row>
    <row r="86" spans="1:7" ht="14.25">
      <c r="A86" s="16"/>
      <c r="B86" s="16"/>
      <c r="C86" s="16"/>
      <c r="D86" s="16"/>
      <c r="E86" s="16"/>
      <c r="F86" s="16"/>
      <c r="G86" s="16"/>
    </row>
    <row r="87" spans="1:7" ht="14.25">
      <c r="A87" s="16"/>
      <c r="B87" s="16"/>
      <c r="C87" s="16"/>
      <c r="D87" s="16"/>
      <c r="E87" s="16"/>
      <c r="F87" s="16"/>
      <c r="G87" s="16"/>
    </row>
    <row r="88" spans="1:7" ht="14.25">
      <c r="A88" s="16"/>
      <c r="B88" s="16"/>
      <c r="C88" s="16"/>
      <c r="D88" s="16"/>
      <c r="E88" s="16"/>
      <c r="F88" s="16"/>
      <c r="G88" s="16"/>
    </row>
    <row r="89" spans="1:7" ht="14.25">
      <c r="A89" s="16"/>
      <c r="B89" s="16"/>
      <c r="C89" s="16"/>
      <c r="D89" s="16"/>
      <c r="E89" s="16"/>
      <c r="F89" s="16"/>
      <c r="G89" s="16"/>
    </row>
    <row r="90" spans="1:7" ht="14.25">
      <c r="A90" s="16"/>
      <c r="B90" s="16"/>
      <c r="C90" s="16"/>
      <c r="D90" s="16"/>
      <c r="E90" s="16"/>
      <c r="F90" s="16"/>
      <c r="G90" s="16"/>
    </row>
    <row r="91" spans="1:7" ht="14.25">
      <c r="A91" s="16"/>
      <c r="B91" s="16"/>
      <c r="C91" s="16"/>
      <c r="D91" s="16"/>
      <c r="E91" s="16"/>
      <c r="F91" s="16"/>
      <c r="G91" s="16"/>
    </row>
    <row r="92" spans="1:7" ht="14.25">
      <c r="A92" s="16"/>
      <c r="B92" s="16"/>
      <c r="C92" s="16"/>
      <c r="D92" s="16"/>
      <c r="E92" s="16"/>
      <c r="F92" s="16"/>
      <c r="G92" s="16"/>
    </row>
    <row r="93" spans="1:7" ht="14.25">
      <c r="A93" s="16"/>
      <c r="B93" s="16"/>
      <c r="C93" s="16"/>
      <c r="D93" s="16"/>
      <c r="E93" s="16"/>
      <c r="F93" s="16"/>
      <c r="G93" s="16"/>
    </row>
    <row r="94" spans="1:7" ht="14.25">
      <c r="A94" s="16"/>
      <c r="B94" s="16"/>
      <c r="C94" s="16"/>
      <c r="D94" s="16"/>
      <c r="E94" s="16"/>
      <c r="F94" s="16"/>
      <c r="G94" s="16"/>
    </row>
    <row r="95" spans="1:7" ht="14.25">
      <c r="A95" s="16"/>
      <c r="B95" s="16"/>
      <c r="C95" s="16"/>
      <c r="D95" s="16"/>
      <c r="E95" s="16"/>
      <c r="F95" s="16"/>
      <c r="G95" s="16"/>
    </row>
    <row r="96" spans="1:7" ht="14.25">
      <c r="A96" s="16"/>
      <c r="B96" s="16"/>
      <c r="C96" s="16"/>
      <c r="D96" s="16"/>
      <c r="E96" s="16"/>
      <c r="F96" s="16"/>
      <c r="G96" s="16"/>
    </row>
    <row r="97" spans="1:7" ht="14.25">
      <c r="A97" s="16"/>
      <c r="B97" s="16"/>
      <c r="C97" s="16"/>
      <c r="D97" s="16"/>
      <c r="E97" s="16"/>
      <c r="F97" s="16"/>
      <c r="G97" s="16"/>
    </row>
    <row r="98" spans="1:7" ht="14.25">
      <c r="A98" s="16"/>
      <c r="B98" s="16"/>
      <c r="C98" s="16"/>
      <c r="D98" s="16"/>
      <c r="E98" s="16"/>
      <c r="F98" s="16"/>
      <c r="G98" s="16"/>
    </row>
    <row r="99" spans="1:7" ht="14.25">
      <c r="A99" s="16"/>
      <c r="B99" s="16"/>
      <c r="C99" s="16"/>
      <c r="D99" s="16"/>
      <c r="E99" s="16"/>
      <c r="F99" s="16"/>
      <c r="G99" s="16"/>
    </row>
    <row r="100" spans="1:7" ht="14.25">
      <c r="A100" s="16"/>
      <c r="B100" s="16"/>
      <c r="C100" s="16"/>
      <c r="D100" s="16"/>
      <c r="E100" s="16"/>
      <c r="F100" s="16"/>
      <c r="G100" s="16"/>
    </row>
    <row r="101" spans="1:7" ht="14.25">
      <c r="A101" s="16"/>
      <c r="B101" s="16"/>
      <c r="C101" s="16"/>
      <c r="D101" s="16"/>
      <c r="E101" s="16"/>
      <c r="F101" s="16"/>
      <c r="G101" s="16"/>
    </row>
    <row r="102" spans="1:7" ht="14.25">
      <c r="A102" s="16"/>
      <c r="B102" s="16"/>
      <c r="C102" s="16"/>
      <c r="D102" s="16"/>
      <c r="E102" s="16"/>
      <c r="F102" s="16"/>
      <c r="G102" s="16"/>
    </row>
    <row r="103" spans="1:7" ht="14.25">
      <c r="A103" s="16"/>
      <c r="B103" s="16"/>
      <c r="C103" s="16"/>
      <c r="D103" s="16"/>
      <c r="E103" s="16"/>
      <c r="F103" s="16"/>
      <c r="G103" s="16"/>
    </row>
    <row r="104" spans="1:7" ht="14.25">
      <c r="A104" s="16"/>
      <c r="B104" s="16"/>
      <c r="C104" s="16"/>
      <c r="D104" s="16"/>
      <c r="E104" s="16"/>
      <c r="F104" s="16"/>
      <c r="G104" s="16"/>
    </row>
    <row r="105" spans="1:7" ht="14.25">
      <c r="A105" s="16"/>
      <c r="B105" s="16"/>
      <c r="C105" s="16"/>
      <c r="D105" s="16"/>
      <c r="E105" s="16"/>
      <c r="F105" s="16"/>
      <c r="G105" s="16"/>
    </row>
    <row r="106" spans="1:7" ht="14.25">
      <c r="A106" s="16"/>
      <c r="B106" s="16"/>
      <c r="C106" s="16"/>
      <c r="D106" s="16"/>
      <c r="E106" s="16"/>
      <c r="F106" s="16"/>
      <c r="G106" s="16"/>
    </row>
    <row r="107" spans="1:7" ht="14.25">
      <c r="A107" s="16"/>
      <c r="B107" s="16"/>
      <c r="C107" s="16"/>
      <c r="D107" s="16"/>
      <c r="E107" s="16"/>
      <c r="F107" s="16"/>
      <c r="G107" s="16"/>
    </row>
    <row r="108" spans="1:7" ht="14.25">
      <c r="A108" s="16"/>
      <c r="B108" s="16"/>
      <c r="C108" s="16"/>
      <c r="D108" s="16"/>
      <c r="E108" s="16"/>
      <c r="F108" s="16"/>
      <c r="G108" s="16"/>
    </row>
    <row r="109" spans="1:7" ht="14.25">
      <c r="A109" s="16"/>
      <c r="B109" s="16"/>
      <c r="C109" s="16"/>
      <c r="D109" s="16"/>
      <c r="E109" s="16"/>
      <c r="F109" s="16"/>
      <c r="G109" s="16"/>
    </row>
    <row r="110" spans="1:7" ht="14.25">
      <c r="A110" s="16"/>
      <c r="B110" s="16"/>
      <c r="C110" s="16"/>
      <c r="D110" s="16"/>
      <c r="E110" s="16"/>
      <c r="F110" s="16"/>
      <c r="G110" s="16"/>
    </row>
    <row r="111" spans="1:7" ht="14.25">
      <c r="A111" s="16"/>
      <c r="B111" s="16"/>
      <c r="C111" s="16"/>
      <c r="D111" s="16"/>
      <c r="E111" s="16"/>
      <c r="F111" s="16"/>
      <c r="G111" s="16"/>
    </row>
    <row r="112" spans="1:7" ht="14.25">
      <c r="A112" s="16"/>
      <c r="B112" s="16"/>
      <c r="C112" s="16"/>
      <c r="D112" s="16"/>
      <c r="E112" s="16"/>
      <c r="F112" s="16"/>
      <c r="G112" s="16"/>
    </row>
    <row r="113" spans="1:7" ht="14.25">
      <c r="A113" s="16"/>
      <c r="B113" s="16"/>
      <c r="C113" s="16"/>
      <c r="D113" s="16"/>
      <c r="E113" s="16"/>
      <c r="F113" s="16"/>
      <c r="G113" s="16"/>
    </row>
    <row r="114" spans="1:7" ht="14.25">
      <c r="A114" s="16"/>
      <c r="B114" s="16"/>
      <c r="C114" s="16"/>
      <c r="D114" s="16"/>
      <c r="E114" s="16"/>
      <c r="F114" s="16"/>
      <c r="G114" s="16"/>
    </row>
    <row r="115" spans="1:7" ht="14.25">
      <c r="A115" s="16"/>
      <c r="B115" s="16"/>
      <c r="C115" s="16"/>
      <c r="D115" s="16"/>
      <c r="E115" s="16"/>
      <c r="F115" s="16"/>
      <c r="G115" s="16"/>
    </row>
    <row r="116" spans="1:7" ht="14.25">
      <c r="A116" s="16"/>
      <c r="B116" s="16"/>
      <c r="C116" s="16"/>
      <c r="D116" s="16"/>
      <c r="E116" s="16"/>
      <c r="F116" s="16"/>
      <c r="G116" s="16"/>
    </row>
    <row r="117" spans="1:7" ht="14.25">
      <c r="A117" s="16"/>
      <c r="B117" s="16"/>
      <c r="C117" s="16"/>
      <c r="D117" s="16"/>
      <c r="E117" s="16"/>
      <c r="F117" s="16"/>
      <c r="G117" s="16"/>
    </row>
    <row r="118" spans="1:7" ht="14.25">
      <c r="A118" s="16"/>
      <c r="B118" s="16"/>
      <c r="C118" s="16"/>
      <c r="D118" s="16"/>
      <c r="E118" s="16"/>
      <c r="F118" s="16"/>
      <c r="G118" s="16"/>
    </row>
    <row r="119" spans="1:7" ht="14.25">
      <c r="A119" s="16"/>
      <c r="B119" s="16"/>
      <c r="C119" s="16"/>
      <c r="D119" s="16"/>
      <c r="E119" s="16"/>
      <c r="F119" s="16"/>
      <c r="G119" s="16"/>
    </row>
    <row r="120" spans="1:7" ht="14.25">
      <c r="A120" s="16"/>
      <c r="B120" s="16"/>
      <c r="C120" s="16"/>
      <c r="D120" s="16"/>
      <c r="E120" s="16"/>
      <c r="F120" s="16"/>
      <c r="G120" s="16"/>
    </row>
    <row r="121" spans="1:7" ht="14.25">
      <c r="A121" s="16"/>
      <c r="B121" s="16"/>
      <c r="C121" s="16"/>
      <c r="D121" s="16"/>
      <c r="E121" s="16"/>
      <c r="F121" s="16"/>
      <c r="G121" s="16"/>
    </row>
    <row r="122" spans="1:7" ht="14.25">
      <c r="A122" s="16"/>
      <c r="B122" s="16"/>
      <c r="C122" s="16"/>
      <c r="D122" s="16"/>
      <c r="E122" s="16"/>
      <c r="F122" s="16"/>
      <c r="G122" s="16"/>
    </row>
    <row r="123" spans="1:7" ht="14.25">
      <c r="A123" s="16"/>
      <c r="B123" s="16"/>
      <c r="C123" s="16"/>
      <c r="D123" s="16"/>
      <c r="E123" s="16"/>
      <c r="F123" s="16"/>
      <c r="G123" s="16"/>
    </row>
    <row r="124" spans="1:7" ht="14.25">
      <c r="A124" s="16"/>
      <c r="B124" s="16"/>
      <c r="C124" s="16"/>
      <c r="D124" s="16"/>
      <c r="E124" s="16"/>
      <c r="F124" s="16"/>
      <c r="G124" s="16"/>
    </row>
    <row r="125" spans="1:7" ht="14.25">
      <c r="A125" s="16"/>
      <c r="B125" s="16"/>
      <c r="C125" s="16"/>
      <c r="D125" s="16"/>
      <c r="E125" s="16"/>
      <c r="F125" s="16"/>
      <c r="G125" s="16"/>
    </row>
    <row r="126" spans="1:7" ht="14.25">
      <c r="A126" s="16"/>
      <c r="B126" s="16"/>
      <c r="C126" s="16"/>
      <c r="D126" s="16"/>
      <c r="E126" s="16"/>
      <c r="F126" s="16"/>
      <c r="G126" s="16"/>
    </row>
    <row r="127" spans="1:7" ht="14.25">
      <c r="A127" s="16"/>
      <c r="B127" s="16"/>
      <c r="C127" s="16"/>
      <c r="D127" s="16"/>
      <c r="E127" s="16"/>
      <c r="F127" s="16"/>
      <c r="G127" s="16"/>
    </row>
    <row r="128" spans="1:7" ht="14.25">
      <c r="A128" s="16"/>
      <c r="B128" s="16"/>
      <c r="C128" s="16"/>
      <c r="D128" s="16"/>
      <c r="E128" s="16"/>
      <c r="F128" s="16"/>
      <c r="G128" s="16"/>
    </row>
    <row r="129" spans="1:7" ht="14.25">
      <c r="A129" s="16"/>
      <c r="B129" s="16"/>
      <c r="C129" s="16"/>
      <c r="D129" s="16"/>
      <c r="E129" s="16"/>
      <c r="F129" s="16"/>
      <c r="G129" s="16"/>
    </row>
    <row r="130" spans="1:7" ht="14.25">
      <c r="A130" s="16"/>
      <c r="B130" s="16"/>
      <c r="C130" s="16"/>
      <c r="D130" s="16"/>
      <c r="E130" s="16"/>
      <c r="F130" s="16"/>
      <c r="G130" s="16"/>
    </row>
    <row r="131" spans="1:7" ht="14.25">
      <c r="A131" s="16"/>
      <c r="B131" s="16"/>
      <c r="C131" s="16"/>
      <c r="D131" s="16"/>
      <c r="E131" s="16"/>
      <c r="F131" s="16"/>
      <c r="G131" s="16"/>
    </row>
    <row r="132" spans="1:7" ht="14.25">
      <c r="A132" s="16"/>
      <c r="B132" s="16"/>
      <c r="C132" s="16"/>
      <c r="D132" s="16"/>
      <c r="E132" s="16"/>
      <c r="F132" s="16"/>
      <c r="G132" s="16"/>
    </row>
    <row r="133" spans="1:7" ht="14.25">
      <c r="A133" s="16"/>
      <c r="B133" s="16"/>
      <c r="C133" s="16"/>
      <c r="D133" s="16"/>
      <c r="E133" s="16"/>
      <c r="F133" s="16"/>
      <c r="G133" s="16"/>
    </row>
    <row r="134" spans="1:7" ht="14.25">
      <c r="A134" s="16"/>
      <c r="B134" s="16"/>
      <c r="C134" s="16"/>
      <c r="D134" s="16"/>
      <c r="E134" s="16"/>
      <c r="F134" s="16"/>
      <c r="G134" s="16"/>
    </row>
    <row r="135" spans="1:7" ht="14.25">
      <c r="A135" s="16"/>
      <c r="B135" s="16"/>
      <c r="C135" s="16"/>
      <c r="D135" s="16"/>
      <c r="E135" s="16"/>
      <c r="F135" s="16"/>
      <c r="G135" s="16"/>
    </row>
    <row r="136" spans="1:7" ht="14.25">
      <c r="A136" s="16"/>
      <c r="B136" s="16"/>
      <c r="C136" s="16"/>
      <c r="D136" s="16"/>
      <c r="E136" s="16"/>
      <c r="F136" s="16"/>
      <c r="G136" s="16"/>
    </row>
    <row r="137" spans="1:7" ht="14.25">
      <c r="A137" s="16"/>
      <c r="B137" s="16"/>
      <c r="C137" s="16"/>
      <c r="D137" s="16"/>
      <c r="E137" s="16"/>
      <c r="F137" s="16"/>
      <c r="G137" s="16"/>
    </row>
    <row r="138" spans="1:7" ht="14.25">
      <c r="A138" s="16"/>
      <c r="B138" s="16"/>
      <c r="C138" s="16"/>
      <c r="D138" s="16"/>
      <c r="E138" s="16"/>
      <c r="F138" s="16"/>
      <c r="G138" s="16"/>
    </row>
    <row r="139" spans="1:7" ht="14.25">
      <c r="A139" s="16"/>
      <c r="B139" s="16"/>
      <c r="C139" s="16"/>
      <c r="D139" s="16"/>
      <c r="E139" s="16"/>
      <c r="F139" s="16"/>
      <c r="G139" s="16"/>
    </row>
    <row r="140" spans="1:7" ht="14.25">
      <c r="A140" s="16"/>
      <c r="B140" s="16"/>
      <c r="C140" s="16"/>
      <c r="D140" s="16"/>
      <c r="E140" s="16"/>
      <c r="F140" s="16"/>
      <c r="G140" s="16"/>
    </row>
    <row r="141" spans="1:7" ht="14.25">
      <c r="A141" s="16"/>
      <c r="B141" s="16"/>
      <c r="C141" s="16"/>
      <c r="D141" s="16"/>
      <c r="E141" s="16"/>
      <c r="F141" s="16"/>
      <c r="G141" s="16"/>
    </row>
    <row r="142" spans="1:7" ht="14.25">
      <c r="A142" s="16"/>
      <c r="B142" s="16"/>
      <c r="C142" s="16"/>
      <c r="D142" s="16"/>
      <c r="E142" s="16"/>
      <c r="F142" s="16"/>
      <c r="G142" s="16"/>
    </row>
    <row r="143" spans="1:7" ht="14.25">
      <c r="A143" s="16"/>
      <c r="B143" s="16"/>
      <c r="C143" s="16"/>
      <c r="D143" s="16"/>
      <c r="E143" s="16"/>
      <c r="F143" s="16"/>
      <c r="G143" s="16"/>
    </row>
    <row r="144" spans="1:7" ht="14.25">
      <c r="A144" s="16"/>
      <c r="B144" s="16"/>
      <c r="C144" s="16"/>
      <c r="D144" s="16"/>
      <c r="E144" s="16"/>
      <c r="F144" s="16"/>
      <c r="G144" s="16"/>
    </row>
    <row r="145" spans="1:7" ht="14.25">
      <c r="A145" s="16"/>
      <c r="B145" s="16"/>
      <c r="C145" s="16"/>
      <c r="D145" s="16"/>
      <c r="E145" s="16"/>
      <c r="F145" s="16"/>
      <c r="G145" s="16"/>
    </row>
    <row r="146" spans="1:7" ht="14.25">
      <c r="A146" s="16"/>
      <c r="B146" s="16"/>
      <c r="C146" s="16"/>
      <c r="D146" s="16"/>
      <c r="E146" s="16"/>
      <c r="F146" s="16"/>
      <c r="G146" s="16"/>
    </row>
    <row r="147" spans="1:7" ht="14.25">
      <c r="A147" s="16"/>
      <c r="B147" s="16"/>
      <c r="C147" s="16"/>
      <c r="D147" s="16"/>
      <c r="E147" s="16"/>
      <c r="F147" s="16"/>
      <c r="G147" s="16"/>
    </row>
    <row r="148" spans="1:7" ht="14.25">
      <c r="A148" s="16"/>
      <c r="B148" s="16"/>
      <c r="C148" s="16"/>
      <c r="D148" s="16"/>
      <c r="E148" s="16"/>
      <c r="F148" s="16"/>
      <c r="G148" s="16"/>
    </row>
    <row r="149" spans="1:7" ht="14.25">
      <c r="A149" s="16"/>
      <c r="B149" s="16"/>
      <c r="C149" s="16"/>
      <c r="D149" s="16"/>
      <c r="E149" s="16"/>
      <c r="F149" s="16"/>
      <c r="G149" s="16"/>
    </row>
    <row r="150" spans="1:7" ht="14.25">
      <c r="A150" s="16"/>
      <c r="B150" s="16"/>
      <c r="C150" s="16"/>
      <c r="D150" s="16"/>
      <c r="E150" s="16"/>
      <c r="F150" s="16"/>
      <c r="G150" s="16"/>
    </row>
    <row r="151" spans="1:7" ht="14.25">
      <c r="A151" s="16"/>
      <c r="B151" s="16"/>
      <c r="C151" s="16"/>
      <c r="D151" s="16"/>
      <c r="E151" s="16"/>
      <c r="F151" s="16"/>
      <c r="G151" s="16"/>
    </row>
    <row r="152" spans="1:7" ht="14.25">
      <c r="A152" s="16"/>
      <c r="B152" s="16"/>
      <c r="C152" s="16"/>
      <c r="D152" s="16"/>
      <c r="E152" s="16"/>
      <c r="F152" s="16"/>
      <c r="G152" s="16"/>
    </row>
    <row r="153" spans="1:7" ht="14.25">
      <c r="A153" s="16"/>
      <c r="B153" s="16"/>
      <c r="C153" s="16"/>
      <c r="D153" s="16"/>
      <c r="E153" s="16"/>
      <c r="F153" s="16"/>
      <c r="G153" s="16"/>
    </row>
    <row r="154" spans="1:7" ht="14.25">
      <c r="A154" s="16"/>
      <c r="B154" s="16"/>
      <c r="C154" s="16"/>
      <c r="D154" s="16"/>
      <c r="E154" s="16"/>
      <c r="F154" s="16"/>
      <c r="G154" s="16"/>
    </row>
    <row r="155" spans="1:7" ht="14.25">
      <c r="A155" s="16"/>
      <c r="B155" s="16"/>
      <c r="C155" s="16"/>
      <c r="D155" s="16"/>
      <c r="E155" s="16"/>
      <c r="F155" s="16"/>
      <c r="G155" s="16"/>
    </row>
    <row r="156" spans="1:7" ht="14.25">
      <c r="A156" s="16"/>
      <c r="B156" s="16"/>
      <c r="C156" s="16"/>
      <c r="D156" s="16"/>
      <c r="E156" s="16"/>
      <c r="F156" s="16"/>
      <c r="G156" s="16"/>
    </row>
    <row r="157" spans="1:7" ht="14.25">
      <c r="A157" s="16"/>
      <c r="B157" s="16"/>
      <c r="C157" s="16"/>
      <c r="D157" s="16"/>
      <c r="E157" s="16"/>
      <c r="F157" s="16"/>
      <c r="G157" s="16"/>
    </row>
    <row r="158" spans="1:7" ht="14.25">
      <c r="A158" s="16"/>
      <c r="B158" s="16"/>
      <c r="C158" s="16"/>
      <c r="D158" s="16"/>
      <c r="E158" s="16"/>
      <c r="F158" s="16"/>
      <c r="G158" s="16"/>
    </row>
    <row r="159" spans="1:7" ht="14.25">
      <c r="A159" s="16"/>
      <c r="B159" s="16"/>
      <c r="C159" s="16"/>
      <c r="D159" s="16"/>
      <c r="E159" s="16"/>
      <c r="F159" s="16"/>
      <c r="G159" s="16"/>
    </row>
    <row r="160" spans="1:7" ht="14.25">
      <c r="A160" s="16"/>
      <c r="B160" s="16"/>
      <c r="C160" s="16"/>
      <c r="D160" s="16"/>
      <c r="E160" s="16"/>
      <c r="F160" s="16"/>
      <c r="G160" s="16"/>
    </row>
    <row r="161" spans="1:7" ht="14.25">
      <c r="A161" s="16"/>
      <c r="B161" s="16"/>
      <c r="C161" s="16"/>
      <c r="D161" s="16"/>
      <c r="E161" s="16"/>
      <c r="F161" s="16"/>
      <c r="G161" s="16"/>
    </row>
    <row r="162" spans="1:7" ht="14.25">
      <c r="A162" s="16"/>
      <c r="B162" s="16"/>
      <c r="C162" s="16"/>
      <c r="D162" s="16"/>
      <c r="E162" s="16"/>
      <c r="F162" s="16"/>
      <c r="G162" s="16"/>
    </row>
    <row r="163" spans="1:7" ht="14.25">
      <c r="A163" s="16"/>
      <c r="B163" s="16"/>
      <c r="C163" s="16"/>
      <c r="D163" s="16"/>
      <c r="E163" s="16"/>
      <c r="F163" s="16"/>
      <c r="G163" s="16"/>
    </row>
    <row r="164" spans="1:7" ht="14.25">
      <c r="A164" s="16"/>
      <c r="B164" s="16"/>
      <c r="C164" s="16"/>
      <c r="D164" s="16"/>
      <c r="E164" s="16"/>
      <c r="F164" s="16"/>
      <c r="G164" s="16"/>
    </row>
    <row r="165" spans="1:7" ht="14.25">
      <c r="A165" s="16"/>
      <c r="B165" s="16"/>
      <c r="C165" s="16"/>
      <c r="D165" s="16"/>
      <c r="E165" s="16"/>
      <c r="F165" s="16"/>
      <c r="G165" s="16"/>
    </row>
    <row r="166" spans="1:7" ht="14.25">
      <c r="A166" s="16"/>
      <c r="B166" s="16"/>
      <c r="C166" s="16"/>
      <c r="D166" s="16"/>
      <c r="E166" s="16"/>
      <c r="F166" s="16"/>
      <c r="G166" s="16"/>
    </row>
    <row r="167" spans="1:7" ht="14.25">
      <c r="A167" s="16"/>
      <c r="B167" s="16"/>
      <c r="C167" s="16"/>
      <c r="D167" s="16"/>
      <c r="E167" s="16"/>
      <c r="F167" s="16"/>
      <c r="G167" s="16"/>
    </row>
    <row r="168" spans="1:7" ht="14.25">
      <c r="A168" s="16"/>
      <c r="B168" s="16"/>
      <c r="C168" s="16"/>
      <c r="D168" s="16"/>
      <c r="E168" s="16"/>
      <c r="F168" s="16"/>
      <c r="G168" s="16"/>
    </row>
    <row r="169" spans="1:7" ht="14.25">
      <c r="A169" s="16"/>
      <c r="B169" s="16"/>
      <c r="C169" s="16"/>
      <c r="D169" s="16"/>
      <c r="E169" s="16"/>
      <c r="F169" s="16"/>
      <c r="G169" s="16"/>
    </row>
    <row r="170" spans="1:7" ht="14.25">
      <c r="A170" s="16"/>
      <c r="B170" s="16"/>
      <c r="C170" s="16"/>
      <c r="D170" s="16"/>
      <c r="E170" s="16"/>
      <c r="F170" s="16"/>
      <c r="G170" s="16"/>
    </row>
    <row r="171" spans="1:7" ht="14.25">
      <c r="A171" s="16"/>
      <c r="B171" s="16"/>
      <c r="C171" s="16"/>
      <c r="D171" s="16"/>
      <c r="E171" s="16"/>
      <c r="F171" s="16"/>
      <c r="G171" s="16"/>
    </row>
    <row r="172" spans="1:7" ht="14.25">
      <c r="A172" s="16"/>
      <c r="B172" s="16"/>
      <c r="C172" s="16"/>
      <c r="D172" s="16"/>
      <c r="E172" s="16"/>
      <c r="F172" s="16"/>
      <c r="G172" s="16"/>
    </row>
  </sheetData>
  <sheetProtection selectLockedCells="1" selectUnlockedCells="1"/>
  <mergeCells count="7">
    <mergeCell ref="A3:A4"/>
    <mergeCell ref="B3:B4"/>
    <mergeCell ref="A1:K1"/>
    <mergeCell ref="C3:C4"/>
    <mergeCell ref="D3:I3"/>
    <mergeCell ref="J3:M3"/>
    <mergeCell ref="A2:M2"/>
  </mergeCells>
  <printOptions/>
  <pageMargins left="0.0375" right="0.0525" top="0.64375" bottom="0.4125" header="0.5118055555555555" footer="0.5118055555555555"/>
  <pageSetup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view="pageLayout" zoomScaleNormal="85" zoomScaleSheetLayoutView="100" workbookViewId="0" topLeftCell="A1">
      <selection activeCell="I23" sqref="I23"/>
    </sheetView>
  </sheetViews>
  <sheetFormatPr defaultColWidth="8.421875" defaultRowHeight="15"/>
  <cols>
    <col min="1" max="1" width="10.00390625" style="1" customWidth="1"/>
    <col min="2" max="2" width="15.8515625" style="1" customWidth="1"/>
    <col min="3" max="7" width="21.7109375" style="1" customWidth="1"/>
    <col min="8" max="8" width="25.00390625" style="1" customWidth="1"/>
    <col min="9" max="9" width="10.28125" style="1" bestFit="1" customWidth="1"/>
    <col min="10" max="16384" width="8.421875" style="1" customWidth="1"/>
  </cols>
  <sheetData>
    <row r="1" spans="1:8" ht="24">
      <c r="A1" s="205" t="s">
        <v>75</v>
      </c>
      <c r="B1" s="205"/>
      <c r="C1" s="205"/>
      <c r="D1" s="205"/>
      <c r="E1" s="205"/>
      <c r="F1" s="205"/>
      <c r="G1" s="205"/>
      <c r="H1" s="205"/>
    </row>
    <row r="2" spans="1:8" ht="51" customHeight="1">
      <c r="A2" s="206" t="s">
        <v>33</v>
      </c>
      <c r="B2" s="206"/>
      <c r="C2" s="206"/>
      <c r="D2" s="206"/>
      <c r="E2" s="206"/>
      <c r="F2" s="206"/>
      <c r="G2" s="206"/>
      <c r="H2" s="206"/>
    </row>
    <row r="3" spans="1:8" s="14" customFormat="1" ht="26.25" customHeight="1">
      <c r="A3" s="204" t="s">
        <v>3</v>
      </c>
      <c r="B3" s="202" t="s">
        <v>31</v>
      </c>
      <c r="C3" s="203" t="s">
        <v>32</v>
      </c>
      <c r="D3" s="203"/>
      <c r="E3" s="203"/>
      <c r="F3" s="203"/>
      <c r="G3" s="203"/>
      <c r="H3" s="201" t="s">
        <v>23</v>
      </c>
    </row>
    <row r="4" spans="1:8" s="14" customFormat="1" ht="21" customHeight="1">
      <c r="A4" s="204"/>
      <c r="B4" s="202"/>
      <c r="C4" s="91" t="s">
        <v>9</v>
      </c>
      <c r="D4" s="91" t="s">
        <v>11</v>
      </c>
      <c r="E4" s="91" t="s">
        <v>10</v>
      </c>
      <c r="F4" s="91" t="s">
        <v>12</v>
      </c>
      <c r="G4" s="91" t="s">
        <v>34</v>
      </c>
      <c r="H4" s="201"/>
    </row>
    <row r="5" spans="1:8" ht="24">
      <c r="A5" s="29">
        <v>1</v>
      </c>
      <c r="B5" s="30" t="s">
        <v>52</v>
      </c>
      <c r="C5" s="42">
        <v>1727</v>
      </c>
      <c r="D5" s="42">
        <v>500</v>
      </c>
      <c r="E5" s="42">
        <v>31201</v>
      </c>
      <c r="F5" s="42">
        <v>111325</v>
      </c>
      <c r="G5" s="42">
        <v>8035</v>
      </c>
      <c r="H5" s="42">
        <v>460331</v>
      </c>
    </row>
    <row r="6" spans="1:8" ht="24">
      <c r="A6" s="29">
        <v>2</v>
      </c>
      <c r="B6" s="30" t="s">
        <v>53</v>
      </c>
      <c r="C6" s="61">
        <v>559</v>
      </c>
      <c r="D6" s="61">
        <v>311</v>
      </c>
      <c r="E6" s="61">
        <v>1024</v>
      </c>
      <c r="F6" s="61">
        <v>2648</v>
      </c>
      <c r="G6" s="61">
        <f>-'[2]ส่วนที่๑'!C9</f>
        <v>0</v>
      </c>
      <c r="H6" s="61">
        <v>237833.75</v>
      </c>
    </row>
    <row r="7" spans="1:8" ht="24">
      <c r="A7" s="29">
        <v>3</v>
      </c>
      <c r="B7" s="30" t="s">
        <v>54</v>
      </c>
      <c r="C7" s="42">
        <v>45</v>
      </c>
      <c r="D7" s="42">
        <v>81</v>
      </c>
      <c r="E7" s="42">
        <v>11547</v>
      </c>
      <c r="F7" s="42">
        <v>1235</v>
      </c>
      <c r="G7" s="42"/>
      <c r="H7" s="42">
        <v>354227</v>
      </c>
    </row>
    <row r="8" spans="1:8" ht="24">
      <c r="A8" s="29">
        <v>4</v>
      </c>
      <c r="B8" s="30" t="s">
        <v>55</v>
      </c>
      <c r="C8" s="42">
        <v>477</v>
      </c>
      <c r="D8" s="42">
        <v>247</v>
      </c>
      <c r="E8" s="42">
        <v>43903</v>
      </c>
      <c r="F8" s="42">
        <v>91436</v>
      </c>
      <c r="G8" s="42">
        <v>3629</v>
      </c>
      <c r="H8" s="42">
        <v>172019</v>
      </c>
    </row>
    <row r="9" spans="1:8" ht="24">
      <c r="A9" s="29">
        <v>5</v>
      </c>
      <c r="B9" s="30" t="s">
        <v>56</v>
      </c>
      <c r="C9" s="42"/>
      <c r="D9" s="42"/>
      <c r="E9" s="42"/>
      <c r="F9" s="42"/>
      <c r="G9" s="42"/>
      <c r="H9" s="42"/>
    </row>
    <row r="10" spans="1:8" ht="24">
      <c r="A10" s="29">
        <v>6</v>
      </c>
      <c r="B10" s="30" t="s">
        <v>57</v>
      </c>
      <c r="C10" s="33">
        <v>2334</v>
      </c>
      <c r="D10" s="33">
        <v>440</v>
      </c>
      <c r="E10" s="33">
        <v>4156</v>
      </c>
      <c r="F10" s="33">
        <v>5378</v>
      </c>
      <c r="G10" s="33">
        <v>181</v>
      </c>
      <c r="H10" s="33">
        <v>129815</v>
      </c>
    </row>
    <row r="11" spans="1:8" ht="24">
      <c r="A11" s="29">
        <v>7</v>
      </c>
      <c r="B11" s="30" t="s">
        <v>58</v>
      </c>
      <c r="C11" s="51">
        <v>0</v>
      </c>
      <c r="D11" s="51">
        <v>24</v>
      </c>
      <c r="E11" s="52">
        <v>2552</v>
      </c>
      <c r="F11" s="52">
        <v>476</v>
      </c>
      <c r="G11" s="52">
        <v>32</v>
      </c>
      <c r="H11" s="52">
        <v>18590</v>
      </c>
    </row>
    <row r="12" spans="1:8" ht="24">
      <c r="A12" s="29">
        <v>8</v>
      </c>
      <c r="B12" s="30" t="s">
        <v>223</v>
      </c>
      <c r="C12" s="51">
        <v>4616</v>
      </c>
      <c r="D12" s="51">
        <v>139</v>
      </c>
      <c r="E12" s="51">
        <v>820</v>
      </c>
      <c r="F12" s="51">
        <v>7172</v>
      </c>
      <c r="G12" s="51">
        <v>300</v>
      </c>
      <c r="H12" s="51">
        <v>117170</v>
      </c>
    </row>
    <row r="13" spans="1:8" ht="24">
      <c r="A13" s="29">
        <v>9</v>
      </c>
      <c r="B13" s="30" t="s">
        <v>59</v>
      </c>
      <c r="C13" s="31">
        <v>34.08</v>
      </c>
      <c r="D13" s="31">
        <v>433.5</v>
      </c>
      <c r="E13" s="53">
        <v>1022.9</v>
      </c>
      <c r="F13" s="31">
        <v>998.8</v>
      </c>
      <c r="G13" s="31"/>
      <c r="H13" s="53">
        <v>174747.77</v>
      </c>
    </row>
    <row r="14" spans="1:8" ht="24">
      <c r="A14" s="29">
        <v>10</v>
      </c>
      <c r="B14" s="30" t="s">
        <v>60</v>
      </c>
      <c r="C14" s="51">
        <v>1077.25</v>
      </c>
      <c r="D14" s="51">
        <v>199.75</v>
      </c>
      <c r="E14" s="51">
        <v>220</v>
      </c>
      <c r="F14" s="51">
        <v>2974.5</v>
      </c>
      <c r="G14" s="51">
        <v>0</v>
      </c>
      <c r="H14" s="51">
        <v>77852</v>
      </c>
    </row>
    <row r="15" spans="1:13" ht="24">
      <c r="A15" s="29">
        <v>11</v>
      </c>
      <c r="B15" s="30" t="s">
        <v>61</v>
      </c>
      <c r="C15" s="31">
        <v>102</v>
      </c>
      <c r="D15" s="31">
        <v>194</v>
      </c>
      <c r="E15" s="35">
        <v>1578</v>
      </c>
      <c r="F15" s="31">
        <v>413</v>
      </c>
      <c r="G15" s="31">
        <v>37</v>
      </c>
      <c r="H15" s="35">
        <v>48214</v>
      </c>
      <c r="I15" s="34"/>
      <c r="J15" s="34"/>
      <c r="K15" s="34"/>
      <c r="L15" s="34"/>
      <c r="M15" s="34"/>
    </row>
    <row r="16" spans="1:8" ht="24">
      <c r="A16" s="29">
        <v>12</v>
      </c>
      <c r="B16" s="30" t="s">
        <v>62</v>
      </c>
      <c r="C16" s="50">
        <v>0</v>
      </c>
      <c r="D16" s="50">
        <v>9</v>
      </c>
      <c r="E16" s="54">
        <v>3029</v>
      </c>
      <c r="F16" s="54">
        <v>2983</v>
      </c>
      <c r="G16" s="50">
        <v>5</v>
      </c>
      <c r="H16" s="50"/>
    </row>
    <row r="17" spans="1:8" ht="24">
      <c r="A17" s="29">
        <v>13</v>
      </c>
      <c r="B17" s="30" t="s">
        <v>63</v>
      </c>
      <c r="C17" s="51">
        <v>221</v>
      </c>
      <c r="D17" s="51">
        <v>231</v>
      </c>
      <c r="E17" s="51">
        <v>850</v>
      </c>
      <c r="F17" s="51">
        <v>1296</v>
      </c>
      <c r="G17" s="51">
        <v>0</v>
      </c>
      <c r="H17" s="51">
        <v>2112</v>
      </c>
    </row>
    <row r="18" spans="1:8" ht="24">
      <c r="A18" s="29">
        <v>14</v>
      </c>
      <c r="B18" s="30" t="s">
        <v>64</v>
      </c>
      <c r="C18" s="42">
        <v>277.5</v>
      </c>
      <c r="D18" s="42">
        <v>23.13</v>
      </c>
      <c r="E18" s="42">
        <v>826.56</v>
      </c>
      <c r="F18" s="42">
        <v>477.65</v>
      </c>
      <c r="G18" s="42">
        <v>477</v>
      </c>
      <c r="H18" s="42">
        <v>45729.66</v>
      </c>
    </row>
    <row r="19" spans="1:8" ht="24">
      <c r="A19" s="29">
        <v>15</v>
      </c>
      <c r="B19" s="30" t="s">
        <v>65</v>
      </c>
      <c r="C19" s="42">
        <v>40</v>
      </c>
      <c r="D19" s="42">
        <v>36</v>
      </c>
      <c r="E19" s="42">
        <v>16</v>
      </c>
      <c r="F19" s="42">
        <v>20</v>
      </c>
      <c r="G19" s="42">
        <v>819</v>
      </c>
      <c r="H19" s="45">
        <v>13331.56</v>
      </c>
    </row>
    <row r="20" spans="1:8" ht="24">
      <c r="A20" s="29">
        <v>16</v>
      </c>
      <c r="B20" s="30" t="s">
        <v>66</v>
      </c>
      <c r="C20" s="46">
        <v>24.25</v>
      </c>
      <c r="D20" s="46" t="s">
        <v>118</v>
      </c>
      <c r="E20" s="46">
        <v>15.25</v>
      </c>
      <c r="F20" s="46">
        <v>76.38</v>
      </c>
      <c r="G20" s="47">
        <v>14000</v>
      </c>
      <c r="H20" s="47">
        <v>112493</v>
      </c>
    </row>
    <row r="21" spans="1:8" ht="24">
      <c r="A21" s="29">
        <v>17</v>
      </c>
      <c r="B21" s="30" t="s">
        <v>68</v>
      </c>
      <c r="C21" s="42">
        <v>20</v>
      </c>
      <c r="D21" s="42">
        <v>0</v>
      </c>
      <c r="E21" s="42">
        <v>3</v>
      </c>
      <c r="F21" s="42">
        <v>0</v>
      </c>
      <c r="G21" s="42"/>
      <c r="H21" s="42"/>
    </row>
    <row r="22" spans="1:8" ht="24">
      <c r="A22" s="29">
        <v>18</v>
      </c>
      <c r="B22" s="30" t="s">
        <v>67</v>
      </c>
      <c r="C22" s="89">
        <v>0</v>
      </c>
      <c r="D22" s="89">
        <v>228</v>
      </c>
      <c r="E22" s="89">
        <v>999</v>
      </c>
      <c r="F22" s="89">
        <v>1570</v>
      </c>
      <c r="G22" s="89">
        <v>2906</v>
      </c>
      <c r="H22" s="89">
        <v>62422.42</v>
      </c>
    </row>
    <row r="23" spans="1:8" ht="24">
      <c r="A23" s="29">
        <v>19</v>
      </c>
      <c r="B23" s="30" t="s">
        <v>69</v>
      </c>
      <c r="C23" s="48">
        <v>13520</v>
      </c>
      <c r="D23" s="48">
        <v>80</v>
      </c>
      <c r="E23" s="48">
        <v>6582</v>
      </c>
      <c r="F23" s="48">
        <v>9422</v>
      </c>
      <c r="G23" s="48"/>
      <c r="H23" s="48">
        <v>84510</v>
      </c>
    </row>
    <row r="24" spans="1:8" ht="24">
      <c r="A24" s="29">
        <v>20</v>
      </c>
      <c r="B24" s="30" t="s">
        <v>70</v>
      </c>
      <c r="C24" s="42">
        <v>23</v>
      </c>
      <c r="D24" s="42">
        <v>11</v>
      </c>
      <c r="E24" s="42">
        <v>98</v>
      </c>
      <c r="F24" s="42">
        <v>50</v>
      </c>
      <c r="G24" s="42"/>
      <c r="H24" s="42">
        <v>24358</v>
      </c>
    </row>
    <row r="25" spans="1:8" ht="24">
      <c r="A25" s="29">
        <v>21</v>
      </c>
      <c r="B25" s="30" t="s">
        <v>71</v>
      </c>
      <c r="C25" s="42">
        <v>45</v>
      </c>
      <c r="D25" s="42">
        <v>135.75</v>
      </c>
      <c r="E25" s="42">
        <v>186.5</v>
      </c>
      <c r="F25" s="42">
        <v>800</v>
      </c>
      <c r="G25" s="42"/>
      <c r="H25" s="42">
        <v>90780</v>
      </c>
    </row>
    <row r="26" spans="1:8" ht="24">
      <c r="A26" s="29">
        <v>22</v>
      </c>
      <c r="B26" s="30" t="s">
        <v>72</v>
      </c>
      <c r="C26" s="49">
        <v>0</v>
      </c>
      <c r="D26" s="49">
        <v>0</v>
      </c>
      <c r="E26" s="49">
        <v>453.19</v>
      </c>
      <c r="F26" s="49">
        <v>1675.97</v>
      </c>
      <c r="G26" s="49">
        <v>49.75</v>
      </c>
      <c r="H26" s="49">
        <v>287581.33999999997</v>
      </c>
    </row>
    <row r="27" spans="1:9" ht="24">
      <c r="A27" s="57"/>
      <c r="B27" s="30" t="s">
        <v>171</v>
      </c>
      <c r="C27" s="58">
        <f aca="true" t="shared" si="0" ref="C27:H27">SUM(C5:C26)</f>
        <v>25142.08</v>
      </c>
      <c r="D27" s="58">
        <f t="shared" si="0"/>
        <v>3323.13</v>
      </c>
      <c r="E27" s="58">
        <f t="shared" si="0"/>
        <v>111082.4</v>
      </c>
      <c r="F27" s="58">
        <f t="shared" si="0"/>
        <v>242427.3</v>
      </c>
      <c r="G27" s="58">
        <f t="shared" si="0"/>
        <v>30470.75</v>
      </c>
      <c r="H27" s="58">
        <f t="shared" si="0"/>
        <v>2514117.5</v>
      </c>
      <c r="I27" s="182"/>
    </row>
    <row r="28" spans="1:8" ht="24">
      <c r="A28" s="94"/>
      <c r="B28" s="95"/>
      <c r="C28" s="96"/>
      <c r="D28" s="96"/>
      <c r="E28" s="96"/>
      <c r="F28" s="96"/>
      <c r="G28" s="96"/>
      <c r="H28" s="96"/>
    </row>
    <row r="29" spans="1:8" ht="24">
      <c r="A29" s="94"/>
      <c r="B29" s="95"/>
      <c r="C29" s="96"/>
      <c r="D29" s="96"/>
      <c r="E29" s="96"/>
      <c r="F29" s="96"/>
      <c r="G29" s="96"/>
      <c r="H29" s="96"/>
    </row>
    <row r="30" spans="1:8" ht="24">
      <c r="A30" s="94"/>
      <c r="B30" s="95"/>
      <c r="C30" s="96"/>
      <c r="D30" s="96"/>
      <c r="E30" s="96"/>
      <c r="F30" s="96"/>
      <c r="G30" s="96"/>
      <c r="H30" s="96"/>
    </row>
    <row r="31" spans="1:8" ht="24">
      <c r="A31" s="94"/>
      <c r="B31" s="95"/>
      <c r="C31" s="96"/>
      <c r="D31" s="96"/>
      <c r="E31" s="96"/>
      <c r="F31" s="96"/>
      <c r="G31" s="96"/>
      <c r="H31" s="96"/>
    </row>
    <row r="32" spans="1:8" ht="24">
      <c r="A32" s="94"/>
      <c r="B32" s="95"/>
      <c r="C32" s="96"/>
      <c r="D32" s="96"/>
      <c r="E32" s="96"/>
      <c r="F32" s="96"/>
      <c r="G32" s="96"/>
      <c r="H32" s="96"/>
    </row>
    <row r="33" spans="1:8" ht="24">
      <c r="A33" s="94"/>
      <c r="B33" s="95"/>
      <c r="C33" s="96"/>
      <c r="D33" s="96"/>
      <c r="E33" s="96"/>
      <c r="F33" s="96"/>
      <c r="G33" s="96"/>
      <c r="H33" s="96"/>
    </row>
    <row r="34" spans="1:2" ht="14.25">
      <c r="A34" s="16"/>
      <c r="B34" s="16"/>
    </row>
    <row r="35" spans="1:2" ht="14.25">
      <c r="A35" s="16"/>
      <c r="B35" s="16"/>
    </row>
    <row r="36" spans="1:2" ht="14.25">
      <c r="A36" s="16"/>
      <c r="B36" s="16"/>
    </row>
    <row r="37" spans="1:2" ht="14.25">
      <c r="A37" s="16"/>
      <c r="B37" s="16"/>
    </row>
    <row r="38" spans="1:2" ht="14.25">
      <c r="A38" s="16"/>
      <c r="B38" s="16"/>
    </row>
    <row r="39" spans="1:2" ht="14.25">
      <c r="A39" s="16"/>
      <c r="B39" s="16"/>
    </row>
    <row r="40" spans="1:2" ht="14.25">
      <c r="A40" s="16"/>
      <c r="B40" s="16"/>
    </row>
    <row r="41" spans="1:2" ht="14.25">
      <c r="A41" s="16"/>
      <c r="B41" s="16"/>
    </row>
    <row r="42" spans="1:2" ht="14.25">
      <c r="A42" s="16"/>
      <c r="B42" s="16"/>
    </row>
    <row r="43" spans="1:2" ht="14.25">
      <c r="A43" s="16"/>
      <c r="B43" s="16"/>
    </row>
    <row r="44" spans="1:2" ht="14.25">
      <c r="A44" s="16"/>
      <c r="B44" s="16"/>
    </row>
    <row r="45" spans="1:2" ht="14.25">
      <c r="A45" s="16"/>
      <c r="B45" s="16"/>
    </row>
    <row r="46" spans="1:2" ht="14.25">
      <c r="A46" s="16"/>
      <c r="B46" s="16"/>
    </row>
    <row r="47" spans="1:2" ht="14.25">
      <c r="A47" s="16"/>
      <c r="B47" s="16"/>
    </row>
    <row r="48" spans="1:2" ht="14.25">
      <c r="A48" s="16"/>
      <c r="B48" s="16"/>
    </row>
  </sheetData>
  <sheetProtection selectLockedCells="1" selectUnlockedCells="1"/>
  <mergeCells count="6">
    <mergeCell ref="H3:H4"/>
    <mergeCell ref="B3:B4"/>
    <mergeCell ref="C3:G3"/>
    <mergeCell ref="A3:A4"/>
    <mergeCell ref="A1:H1"/>
    <mergeCell ref="A2:H2"/>
  </mergeCells>
  <printOptions/>
  <pageMargins left="0.9680555555555556" right="0.7" top="0.75" bottom="0.75" header="0.5118055555555555" footer="0.5118055555555555"/>
  <pageSetup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3"/>
  <sheetViews>
    <sheetView view="pageLayout" zoomScaleNormal="85" zoomScaleSheetLayoutView="100" workbookViewId="0" topLeftCell="A28">
      <selection activeCell="C119" sqref="C119"/>
    </sheetView>
  </sheetViews>
  <sheetFormatPr defaultColWidth="8.421875" defaultRowHeight="15"/>
  <cols>
    <col min="1" max="1" width="10.421875" style="2" customWidth="1"/>
    <col min="2" max="2" width="17.57421875" style="2" customWidth="1"/>
    <col min="3" max="3" width="60.57421875" style="2" customWidth="1"/>
    <col min="4" max="4" width="31.140625" style="1" customWidth="1"/>
    <col min="5" max="16384" width="8.421875" style="1" customWidth="1"/>
  </cols>
  <sheetData>
    <row r="1" spans="1:4" ht="24.75" customHeight="1">
      <c r="A1" s="207" t="s">
        <v>73</v>
      </c>
      <c r="B1" s="207"/>
      <c r="C1" s="207"/>
      <c r="D1" s="207"/>
    </row>
    <row r="2" spans="1:4" ht="38.25" customHeight="1">
      <c r="A2" s="208" t="s">
        <v>25</v>
      </c>
      <c r="B2" s="208"/>
      <c r="C2" s="208"/>
      <c r="D2" s="208"/>
    </row>
    <row r="3" spans="1:4" ht="21" customHeight="1">
      <c r="A3" s="92" t="s">
        <v>3</v>
      </c>
      <c r="B3" s="92" t="s">
        <v>31</v>
      </c>
      <c r="C3" s="23" t="s">
        <v>36</v>
      </c>
      <c r="D3" s="24" t="s">
        <v>37</v>
      </c>
    </row>
    <row r="4" spans="1:4" ht="24">
      <c r="A4" s="36">
        <v>1</v>
      </c>
      <c r="B4" s="41" t="s">
        <v>65</v>
      </c>
      <c r="C4" s="124" t="s">
        <v>77</v>
      </c>
      <c r="D4" s="125">
        <v>10200</v>
      </c>
    </row>
    <row r="5" spans="1:4" ht="24">
      <c r="A5" s="36"/>
      <c r="B5" s="41"/>
      <c r="C5" s="126" t="s">
        <v>78</v>
      </c>
      <c r="D5" s="125">
        <v>9800</v>
      </c>
    </row>
    <row r="6" spans="1:4" ht="24">
      <c r="A6" s="36"/>
      <c r="B6" s="41"/>
      <c r="C6" s="126" t="s">
        <v>79</v>
      </c>
      <c r="D6" s="125">
        <v>9000</v>
      </c>
    </row>
    <row r="7" spans="1:4" ht="24">
      <c r="A7" s="36"/>
      <c r="B7" s="41"/>
      <c r="C7" s="126" t="s">
        <v>80</v>
      </c>
      <c r="D7" s="125">
        <v>8600</v>
      </c>
    </row>
    <row r="8" spans="1:4" ht="24">
      <c r="A8" s="36"/>
      <c r="B8" s="41"/>
      <c r="C8" s="126" t="s">
        <v>81</v>
      </c>
      <c r="D8" s="125">
        <v>8400</v>
      </c>
    </row>
    <row r="9" spans="1:4" ht="24">
      <c r="A9" s="36"/>
      <c r="B9" s="41"/>
      <c r="C9" s="126" t="s">
        <v>82</v>
      </c>
      <c r="D9" s="125">
        <v>8200</v>
      </c>
    </row>
    <row r="10" spans="1:4" ht="24">
      <c r="A10" s="36"/>
      <c r="B10" s="41"/>
      <c r="C10" s="126" t="s">
        <v>83</v>
      </c>
      <c r="D10" s="125">
        <v>8000</v>
      </c>
    </row>
    <row r="11" spans="1:4" ht="24">
      <c r="A11" s="36"/>
      <c r="B11" s="41"/>
      <c r="C11" s="126" t="s">
        <v>84</v>
      </c>
      <c r="D11" s="125">
        <v>8000</v>
      </c>
    </row>
    <row r="12" spans="1:4" ht="24">
      <c r="A12" s="36">
        <v>2</v>
      </c>
      <c r="B12" s="127" t="s">
        <v>59</v>
      </c>
      <c r="C12" s="62" t="s">
        <v>94</v>
      </c>
      <c r="D12" s="128" t="s">
        <v>85</v>
      </c>
    </row>
    <row r="13" spans="1:4" ht="24">
      <c r="A13" s="36"/>
      <c r="B13" s="62"/>
      <c r="C13" s="62" t="s">
        <v>95</v>
      </c>
      <c r="D13" s="128" t="s">
        <v>86</v>
      </c>
    </row>
    <row r="14" spans="1:4" ht="24">
      <c r="A14" s="36"/>
      <c r="B14" s="62"/>
      <c r="C14" s="62" t="s">
        <v>96</v>
      </c>
      <c r="D14" s="128" t="s">
        <v>87</v>
      </c>
    </row>
    <row r="15" spans="1:4" ht="24">
      <c r="A15" s="36"/>
      <c r="B15" s="62"/>
      <c r="C15" s="62" t="s">
        <v>97</v>
      </c>
      <c r="D15" s="128" t="s">
        <v>88</v>
      </c>
    </row>
    <row r="16" spans="1:4" ht="24">
      <c r="A16" s="36"/>
      <c r="B16" s="62"/>
      <c r="C16" s="62" t="s">
        <v>98</v>
      </c>
      <c r="D16" s="128" t="s">
        <v>89</v>
      </c>
    </row>
    <row r="17" spans="1:4" ht="24">
      <c r="A17" s="36"/>
      <c r="B17" s="62"/>
      <c r="C17" s="62" t="s">
        <v>99</v>
      </c>
      <c r="D17" s="128" t="s">
        <v>90</v>
      </c>
    </row>
    <row r="18" spans="1:4" ht="24">
      <c r="A18" s="36"/>
      <c r="B18" s="62"/>
      <c r="C18" s="62" t="s">
        <v>100</v>
      </c>
      <c r="D18" s="128">
        <v>356</v>
      </c>
    </row>
    <row r="19" spans="1:4" ht="24">
      <c r="A19" s="36"/>
      <c r="B19" s="62"/>
      <c r="C19" s="62" t="s">
        <v>101</v>
      </c>
      <c r="D19" s="128">
        <v>212</v>
      </c>
    </row>
    <row r="20" spans="1:4" ht="24">
      <c r="A20" s="36"/>
      <c r="B20" s="62"/>
      <c r="C20" s="62" t="s">
        <v>102</v>
      </c>
      <c r="D20" s="128" t="s">
        <v>91</v>
      </c>
    </row>
    <row r="21" spans="1:4" ht="24">
      <c r="A21" s="36"/>
      <c r="B21" s="62"/>
      <c r="C21" s="62" t="s">
        <v>103</v>
      </c>
      <c r="D21" s="128" t="s">
        <v>90</v>
      </c>
    </row>
    <row r="22" spans="1:4" ht="24">
      <c r="A22" s="36"/>
      <c r="B22" s="62"/>
      <c r="C22" s="62" t="s">
        <v>104</v>
      </c>
      <c r="D22" s="128" t="s">
        <v>92</v>
      </c>
    </row>
    <row r="23" spans="1:4" ht="24">
      <c r="A23" s="36"/>
      <c r="B23" s="62"/>
      <c r="C23" s="62" t="s">
        <v>105</v>
      </c>
      <c r="D23" s="128" t="s">
        <v>93</v>
      </c>
    </row>
    <row r="24" spans="1:4" ht="24">
      <c r="A24" s="36"/>
      <c r="B24" s="62"/>
      <c r="C24" s="62" t="s">
        <v>106</v>
      </c>
      <c r="D24" s="128" t="s">
        <v>90</v>
      </c>
    </row>
    <row r="25" spans="1:9" ht="24">
      <c r="A25" s="36"/>
      <c r="B25" s="62"/>
      <c r="C25" s="62" t="s">
        <v>107</v>
      </c>
      <c r="D25" s="128">
        <v>190</v>
      </c>
      <c r="E25" s="16"/>
      <c r="F25" s="16"/>
      <c r="G25" s="16"/>
      <c r="H25" s="16"/>
      <c r="I25" s="16"/>
    </row>
    <row r="26" spans="1:9" ht="24">
      <c r="A26" s="36">
        <v>3</v>
      </c>
      <c r="B26" s="127" t="s">
        <v>61</v>
      </c>
      <c r="C26" s="129" t="s">
        <v>108</v>
      </c>
      <c r="D26" s="130">
        <v>5201</v>
      </c>
      <c r="E26" s="34"/>
      <c r="F26" s="34"/>
      <c r="G26" s="34"/>
      <c r="H26" s="34"/>
      <c r="I26" s="16"/>
    </row>
    <row r="27" spans="1:9" ht="24">
      <c r="A27" s="36"/>
      <c r="B27" s="62"/>
      <c r="C27" s="129" t="s">
        <v>109</v>
      </c>
      <c r="D27" s="130">
        <v>5200</v>
      </c>
      <c r="E27" s="34"/>
      <c r="F27" s="34"/>
      <c r="G27" s="34"/>
      <c r="H27" s="34"/>
      <c r="I27" s="16"/>
    </row>
    <row r="28" spans="1:9" ht="24">
      <c r="A28" s="36"/>
      <c r="B28" s="62"/>
      <c r="C28" s="129" t="s">
        <v>110</v>
      </c>
      <c r="D28" s="130">
        <v>3982</v>
      </c>
      <c r="E28" s="34"/>
      <c r="F28" s="34"/>
      <c r="G28" s="34"/>
      <c r="H28" s="34"/>
      <c r="I28" s="16"/>
    </row>
    <row r="29" spans="1:9" ht="24">
      <c r="A29" s="36"/>
      <c r="B29" s="62"/>
      <c r="C29" s="129" t="s">
        <v>111</v>
      </c>
      <c r="D29" s="130">
        <v>2675</v>
      </c>
      <c r="E29" s="123"/>
      <c r="F29" s="123"/>
      <c r="G29" s="123"/>
      <c r="H29" s="123"/>
      <c r="I29" s="16"/>
    </row>
    <row r="30" spans="1:9" ht="24">
      <c r="A30" s="36"/>
      <c r="B30" s="62"/>
      <c r="C30" s="129" t="s">
        <v>112</v>
      </c>
      <c r="D30" s="130">
        <v>1830</v>
      </c>
      <c r="E30" s="34"/>
      <c r="F30" s="34"/>
      <c r="G30" s="34"/>
      <c r="H30" s="34"/>
      <c r="I30" s="16"/>
    </row>
    <row r="31" spans="1:9" ht="24">
      <c r="A31" s="131"/>
      <c r="B31" s="62"/>
      <c r="C31" s="129" t="s">
        <v>113</v>
      </c>
      <c r="D31" s="128">
        <v>581</v>
      </c>
      <c r="E31" s="34"/>
      <c r="F31" s="34"/>
      <c r="G31" s="34"/>
      <c r="H31" s="34"/>
      <c r="I31" s="16"/>
    </row>
    <row r="32" spans="1:9" ht="24">
      <c r="A32" s="131"/>
      <c r="B32" s="62"/>
      <c r="C32" s="129" t="s">
        <v>114</v>
      </c>
      <c r="D32" s="128">
        <v>323</v>
      </c>
      <c r="E32" s="34"/>
      <c r="F32" s="34"/>
      <c r="G32" s="34"/>
      <c r="H32" s="34"/>
      <c r="I32" s="16"/>
    </row>
    <row r="33" spans="1:9" ht="24">
      <c r="A33" s="131"/>
      <c r="B33" s="62"/>
      <c r="C33" s="129" t="s">
        <v>115</v>
      </c>
      <c r="D33" s="128">
        <v>268</v>
      </c>
      <c r="E33" s="34"/>
      <c r="F33" s="34"/>
      <c r="G33" s="34"/>
      <c r="H33" s="34"/>
      <c r="I33" s="16"/>
    </row>
    <row r="34" spans="1:9" ht="24">
      <c r="A34" s="131"/>
      <c r="B34" s="62"/>
      <c r="C34" s="129" t="s">
        <v>116</v>
      </c>
      <c r="D34" s="128">
        <v>233</v>
      </c>
      <c r="E34" s="34"/>
      <c r="F34" s="34"/>
      <c r="G34" s="34"/>
      <c r="H34" s="34"/>
      <c r="I34" s="16"/>
    </row>
    <row r="35" spans="1:9" ht="24">
      <c r="A35" s="132"/>
      <c r="B35" s="133"/>
      <c r="C35" s="134" t="s">
        <v>117</v>
      </c>
      <c r="D35" s="128">
        <v>86</v>
      </c>
      <c r="E35" s="34"/>
      <c r="F35" s="34"/>
      <c r="G35" s="34"/>
      <c r="H35" s="34"/>
      <c r="I35" s="16"/>
    </row>
    <row r="36" spans="1:9" ht="24">
      <c r="A36" s="131">
        <v>4</v>
      </c>
      <c r="B36" s="135" t="s">
        <v>66</v>
      </c>
      <c r="C36" s="50" t="s">
        <v>119</v>
      </c>
      <c r="D36" s="136" t="s">
        <v>124</v>
      </c>
      <c r="E36" s="16"/>
      <c r="F36" s="16"/>
      <c r="G36" s="16"/>
      <c r="H36" s="16"/>
      <c r="I36" s="16"/>
    </row>
    <row r="37" spans="1:9" ht="24">
      <c r="A37" s="131"/>
      <c r="B37" s="135"/>
      <c r="C37" s="50" t="s">
        <v>120</v>
      </c>
      <c r="D37" s="136"/>
      <c r="E37" s="16"/>
      <c r="F37" s="16"/>
      <c r="G37" s="16"/>
      <c r="H37" s="16"/>
      <c r="I37" s="16"/>
    </row>
    <row r="38" spans="1:9" ht="24">
      <c r="A38" s="131"/>
      <c r="B38" s="135"/>
      <c r="C38" s="50" t="s">
        <v>121</v>
      </c>
      <c r="D38" s="136"/>
      <c r="E38" s="16"/>
      <c r="F38" s="16"/>
      <c r="G38" s="16"/>
      <c r="H38" s="16"/>
      <c r="I38" s="16"/>
    </row>
    <row r="39" spans="1:9" ht="24">
      <c r="A39" s="131"/>
      <c r="B39" s="135"/>
      <c r="C39" s="50" t="s">
        <v>122</v>
      </c>
      <c r="D39" s="136"/>
      <c r="E39" s="16"/>
      <c r="F39" s="16"/>
      <c r="G39" s="16"/>
      <c r="H39" s="16"/>
      <c r="I39" s="16"/>
    </row>
    <row r="40" spans="1:9" ht="24">
      <c r="A40" s="131"/>
      <c r="B40" s="135"/>
      <c r="C40" s="50" t="s">
        <v>123</v>
      </c>
      <c r="D40" s="136"/>
      <c r="E40" s="16"/>
      <c r="F40" s="16"/>
      <c r="G40" s="16"/>
      <c r="H40" s="16"/>
      <c r="I40" s="16"/>
    </row>
    <row r="41" spans="1:9" ht="24">
      <c r="A41" s="131">
        <v>5</v>
      </c>
      <c r="B41" s="137" t="s">
        <v>72</v>
      </c>
      <c r="C41" s="138" t="s">
        <v>125</v>
      </c>
      <c r="D41" s="139" t="s">
        <v>126</v>
      </c>
      <c r="E41" s="16"/>
      <c r="F41" s="16"/>
      <c r="G41" s="16"/>
      <c r="H41" s="16"/>
      <c r="I41" s="16"/>
    </row>
    <row r="42" spans="1:9" ht="24">
      <c r="A42" s="140"/>
      <c r="B42" s="141"/>
      <c r="C42" s="138" t="s">
        <v>127</v>
      </c>
      <c r="D42" s="139" t="s">
        <v>128</v>
      </c>
      <c r="E42" s="16"/>
      <c r="F42" s="16"/>
      <c r="G42" s="16"/>
      <c r="H42" s="16"/>
      <c r="I42" s="16"/>
    </row>
    <row r="43" spans="1:9" ht="24">
      <c r="A43" s="131"/>
      <c r="B43" s="141"/>
      <c r="C43" s="138" t="s">
        <v>129</v>
      </c>
      <c r="D43" s="142" t="s">
        <v>130</v>
      </c>
      <c r="E43" s="16"/>
      <c r="F43" s="16"/>
      <c r="G43" s="16"/>
      <c r="H43" s="16"/>
      <c r="I43" s="16"/>
    </row>
    <row r="44" spans="1:9" ht="24">
      <c r="A44" s="131"/>
      <c r="B44" s="141"/>
      <c r="C44" s="138" t="s">
        <v>131</v>
      </c>
      <c r="D44" s="142" t="s">
        <v>132</v>
      </c>
      <c r="E44" s="16"/>
      <c r="F44" s="16"/>
      <c r="G44" s="16"/>
      <c r="H44" s="16"/>
      <c r="I44" s="16"/>
    </row>
    <row r="45" spans="1:9" ht="24">
      <c r="A45" s="131"/>
      <c r="B45" s="141"/>
      <c r="C45" s="138" t="s">
        <v>133</v>
      </c>
      <c r="D45" s="142" t="s">
        <v>134</v>
      </c>
      <c r="E45" s="16"/>
      <c r="F45" s="16"/>
      <c r="G45" s="16"/>
      <c r="H45" s="16"/>
      <c r="I45" s="16"/>
    </row>
    <row r="46" spans="1:9" ht="24">
      <c r="A46" s="131"/>
      <c r="B46" s="141"/>
      <c r="C46" s="138" t="s">
        <v>135</v>
      </c>
      <c r="D46" s="142" t="s">
        <v>136</v>
      </c>
      <c r="E46" s="16"/>
      <c r="F46" s="16"/>
      <c r="G46" s="16"/>
      <c r="H46" s="16"/>
      <c r="I46" s="16"/>
    </row>
    <row r="47" spans="1:9" ht="24">
      <c r="A47" s="131"/>
      <c r="B47" s="141"/>
      <c r="C47" s="138" t="s">
        <v>137</v>
      </c>
      <c r="D47" s="142" t="s">
        <v>138</v>
      </c>
      <c r="E47" s="16"/>
      <c r="F47" s="16"/>
      <c r="G47" s="16"/>
      <c r="H47" s="16"/>
      <c r="I47" s="16"/>
    </row>
    <row r="48" spans="1:9" ht="24">
      <c r="A48" s="131"/>
      <c r="B48" s="141"/>
      <c r="C48" s="138" t="s">
        <v>139</v>
      </c>
      <c r="D48" s="142" t="s">
        <v>140</v>
      </c>
      <c r="E48" s="16"/>
      <c r="F48" s="16"/>
      <c r="G48" s="16"/>
      <c r="H48" s="16"/>
      <c r="I48" s="16"/>
    </row>
    <row r="49" spans="1:9" ht="24">
      <c r="A49" s="131">
        <v>6</v>
      </c>
      <c r="B49" s="131" t="s">
        <v>58</v>
      </c>
      <c r="C49" s="143" t="s">
        <v>141</v>
      </c>
      <c r="D49" s="142" t="s">
        <v>144</v>
      </c>
      <c r="E49" s="16"/>
      <c r="F49" s="16"/>
      <c r="G49" s="16"/>
      <c r="H49" s="16"/>
      <c r="I49" s="16"/>
    </row>
    <row r="50" spans="1:9" ht="24">
      <c r="A50" s="131"/>
      <c r="B50" s="131"/>
      <c r="C50" s="143" t="s">
        <v>143</v>
      </c>
      <c r="D50" s="142" t="s">
        <v>142</v>
      </c>
      <c r="E50" s="16"/>
      <c r="F50" s="16"/>
      <c r="G50" s="16"/>
      <c r="H50" s="16"/>
      <c r="I50" s="16"/>
    </row>
    <row r="51" spans="1:9" ht="24">
      <c r="A51" s="131"/>
      <c r="B51" s="131"/>
      <c r="C51" s="143" t="s">
        <v>145</v>
      </c>
      <c r="D51" s="142" t="s">
        <v>146</v>
      </c>
      <c r="E51" s="16"/>
      <c r="F51" s="16"/>
      <c r="G51" s="16"/>
      <c r="H51" s="16"/>
      <c r="I51" s="16"/>
    </row>
    <row r="52" spans="1:9" ht="24">
      <c r="A52" s="131"/>
      <c r="B52" s="131"/>
      <c r="C52" s="143" t="s">
        <v>147</v>
      </c>
      <c r="D52" s="142" t="s">
        <v>148</v>
      </c>
      <c r="E52" s="16"/>
      <c r="F52" s="16"/>
      <c r="G52" s="16"/>
      <c r="H52" s="16"/>
      <c r="I52" s="16"/>
    </row>
    <row r="53" spans="1:9" ht="24">
      <c r="A53" s="131"/>
      <c r="B53" s="131"/>
      <c r="C53" s="143" t="s">
        <v>149</v>
      </c>
      <c r="D53" s="142" t="s">
        <v>150</v>
      </c>
      <c r="E53" s="16"/>
      <c r="F53" s="16"/>
      <c r="G53" s="16"/>
      <c r="H53" s="16"/>
      <c r="I53" s="16"/>
    </row>
    <row r="54" spans="1:9" ht="24">
      <c r="A54" s="131"/>
      <c r="B54" s="131"/>
      <c r="C54" s="144" t="s">
        <v>151</v>
      </c>
      <c r="D54" s="142" t="s">
        <v>152</v>
      </c>
      <c r="E54" s="16"/>
      <c r="F54" s="16"/>
      <c r="G54" s="16"/>
      <c r="H54" s="16"/>
      <c r="I54" s="16"/>
    </row>
    <row r="55" spans="1:9" ht="24">
      <c r="A55" s="131"/>
      <c r="B55" s="131"/>
      <c r="C55" s="144" t="s">
        <v>153</v>
      </c>
      <c r="D55" s="142" t="s">
        <v>154</v>
      </c>
      <c r="E55" s="16"/>
      <c r="F55" s="16"/>
      <c r="G55" s="16"/>
      <c r="H55" s="16"/>
      <c r="I55" s="16"/>
    </row>
    <row r="56" spans="1:9" ht="24">
      <c r="A56" s="131"/>
      <c r="B56" s="131"/>
      <c r="C56" s="144" t="s">
        <v>155</v>
      </c>
      <c r="D56" s="142" t="s">
        <v>156</v>
      </c>
      <c r="E56" s="16"/>
      <c r="F56" s="16"/>
      <c r="G56" s="16"/>
      <c r="H56" s="16"/>
      <c r="I56" s="16"/>
    </row>
    <row r="57" spans="1:9" ht="24">
      <c r="A57" s="131"/>
      <c r="B57" s="131"/>
      <c r="C57" s="144" t="s">
        <v>157</v>
      </c>
      <c r="D57" s="142" t="s">
        <v>158</v>
      </c>
      <c r="E57" s="16"/>
      <c r="F57" s="16"/>
      <c r="G57" s="16"/>
      <c r="H57" s="16"/>
      <c r="I57" s="16"/>
    </row>
    <row r="58" spans="1:9" ht="24">
      <c r="A58" s="131"/>
      <c r="B58" s="131"/>
      <c r="C58" s="144" t="s">
        <v>160</v>
      </c>
      <c r="D58" s="142" t="s">
        <v>159</v>
      </c>
      <c r="E58" s="16"/>
      <c r="F58" s="16"/>
      <c r="G58" s="16"/>
      <c r="H58" s="16"/>
      <c r="I58" s="16"/>
    </row>
    <row r="59" spans="1:9" ht="48">
      <c r="A59" s="145">
        <v>7</v>
      </c>
      <c r="B59" s="145" t="s">
        <v>62</v>
      </c>
      <c r="C59" s="146" t="s">
        <v>165</v>
      </c>
      <c r="D59" s="147" t="s">
        <v>162</v>
      </c>
      <c r="E59" s="16"/>
      <c r="F59" s="16"/>
      <c r="G59" s="16"/>
      <c r="H59" s="16"/>
      <c r="I59" s="16"/>
    </row>
    <row r="60" spans="1:9" ht="72">
      <c r="A60" s="131"/>
      <c r="B60" s="148"/>
      <c r="C60" s="146" t="s">
        <v>166</v>
      </c>
      <c r="D60" s="147" t="s">
        <v>163</v>
      </c>
      <c r="E60" s="16"/>
      <c r="F60" s="16"/>
      <c r="G60" s="16"/>
      <c r="H60" s="16"/>
      <c r="I60" s="16"/>
    </row>
    <row r="61" spans="1:9" ht="24">
      <c r="A61" s="131"/>
      <c r="B61" s="148"/>
      <c r="C61" s="149" t="s">
        <v>167</v>
      </c>
      <c r="D61" s="147" t="s">
        <v>164</v>
      </c>
      <c r="E61" s="16"/>
      <c r="F61" s="16"/>
      <c r="G61" s="16"/>
      <c r="H61" s="16"/>
      <c r="I61" s="16"/>
    </row>
    <row r="62" spans="1:9" ht="24">
      <c r="A62" s="131">
        <v>8</v>
      </c>
      <c r="B62" s="131" t="s">
        <v>69</v>
      </c>
      <c r="C62" s="144" t="s">
        <v>168</v>
      </c>
      <c r="D62" s="150"/>
      <c r="E62" s="16"/>
      <c r="F62" s="16"/>
      <c r="G62" s="16"/>
      <c r="H62" s="16"/>
      <c r="I62" s="16"/>
    </row>
    <row r="63" spans="1:9" ht="24">
      <c r="A63" s="131">
        <v>9</v>
      </c>
      <c r="B63" s="131" t="s">
        <v>57</v>
      </c>
      <c r="C63" s="144" t="s">
        <v>119</v>
      </c>
      <c r="D63" s="150">
        <v>18541</v>
      </c>
      <c r="E63" s="16"/>
      <c r="F63" s="16"/>
      <c r="G63" s="16"/>
      <c r="H63" s="16"/>
      <c r="I63" s="16"/>
    </row>
    <row r="64" spans="1:9" ht="24">
      <c r="A64" s="131"/>
      <c r="B64" s="131"/>
      <c r="C64" s="144" t="s">
        <v>120</v>
      </c>
      <c r="D64" s="150">
        <v>9360</v>
      </c>
      <c r="E64" s="16"/>
      <c r="F64" s="16"/>
      <c r="G64" s="16"/>
      <c r="H64" s="16"/>
      <c r="I64" s="16"/>
    </row>
    <row r="65" spans="1:9" ht="24">
      <c r="A65" s="131"/>
      <c r="B65" s="131"/>
      <c r="C65" s="144" t="s">
        <v>169</v>
      </c>
      <c r="D65" s="150">
        <v>4238</v>
      </c>
      <c r="E65" s="16"/>
      <c r="F65" s="16"/>
      <c r="G65" s="16"/>
      <c r="H65" s="16"/>
      <c r="I65" s="16"/>
    </row>
    <row r="66" spans="1:9" ht="24">
      <c r="A66" s="131"/>
      <c r="B66" s="131"/>
      <c r="C66" s="144" t="s">
        <v>170</v>
      </c>
      <c r="D66" s="150">
        <v>1100</v>
      </c>
      <c r="E66" s="16"/>
      <c r="F66" s="16"/>
      <c r="G66" s="16"/>
      <c r="H66" s="16"/>
      <c r="I66" s="16"/>
    </row>
    <row r="67" spans="1:9" ht="24">
      <c r="A67" s="131">
        <v>10</v>
      </c>
      <c r="B67" s="131" t="s">
        <v>53</v>
      </c>
      <c r="C67" s="62" t="s">
        <v>173</v>
      </c>
      <c r="D67" s="151">
        <v>3275</v>
      </c>
      <c r="E67" s="16"/>
      <c r="F67" s="16"/>
      <c r="G67" s="16"/>
      <c r="H67" s="16"/>
      <c r="I67" s="16"/>
    </row>
    <row r="68" spans="1:4" ht="24">
      <c r="A68" s="131"/>
      <c r="B68" s="131"/>
      <c r="C68" s="62" t="s">
        <v>174</v>
      </c>
      <c r="D68" s="62">
        <v>2974</v>
      </c>
    </row>
    <row r="69" spans="1:4" ht="24">
      <c r="A69" s="131"/>
      <c r="B69" s="131"/>
      <c r="C69" s="141" t="s">
        <v>175</v>
      </c>
      <c r="D69" s="152">
        <v>1722</v>
      </c>
    </row>
    <row r="70" spans="1:4" ht="24">
      <c r="A70" s="131"/>
      <c r="B70" s="131"/>
      <c r="C70" s="62" t="s">
        <v>176</v>
      </c>
      <c r="D70" s="62">
        <v>1198</v>
      </c>
    </row>
    <row r="71" spans="1:4" ht="24">
      <c r="A71" s="131"/>
      <c r="B71" s="131"/>
      <c r="C71" s="62" t="s">
        <v>177</v>
      </c>
      <c r="D71" s="62">
        <v>574</v>
      </c>
    </row>
    <row r="72" spans="1:4" ht="24">
      <c r="A72" s="131">
        <v>11</v>
      </c>
      <c r="B72" s="131" t="s">
        <v>67</v>
      </c>
      <c r="C72" s="153" t="s">
        <v>225</v>
      </c>
      <c r="D72" s="136" t="s">
        <v>224</v>
      </c>
    </row>
    <row r="73" spans="1:4" ht="24">
      <c r="A73" s="131"/>
      <c r="B73" s="131"/>
      <c r="C73" s="144" t="s">
        <v>226</v>
      </c>
      <c r="D73" s="136" t="s">
        <v>224</v>
      </c>
    </row>
    <row r="74" spans="1:4" ht="24">
      <c r="A74" s="131"/>
      <c r="B74" s="131"/>
      <c r="C74" s="144" t="s">
        <v>227</v>
      </c>
      <c r="D74" s="136" t="s">
        <v>224</v>
      </c>
    </row>
    <row r="75" spans="1:4" ht="24">
      <c r="A75" s="131">
        <v>12</v>
      </c>
      <c r="B75" s="131" t="s">
        <v>60</v>
      </c>
      <c r="C75" s="144" t="s">
        <v>228</v>
      </c>
      <c r="D75" s="136" t="s">
        <v>239</v>
      </c>
    </row>
    <row r="76" spans="1:4" ht="24">
      <c r="A76" s="131"/>
      <c r="B76" s="131"/>
      <c r="C76" s="144" t="s">
        <v>229</v>
      </c>
      <c r="D76" s="136" t="s">
        <v>240</v>
      </c>
    </row>
    <row r="77" spans="1:4" ht="24">
      <c r="A77" s="131"/>
      <c r="B77" s="131"/>
      <c r="C77" s="144" t="s">
        <v>230</v>
      </c>
      <c r="D77" s="136" t="s">
        <v>241</v>
      </c>
    </row>
    <row r="78" spans="1:4" ht="24">
      <c r="A78" s="131"/>
      <c r="B78" s="131"/>
      <c r="C78" s="144" t="s">
        <v>231</v>
      </c>
      <c r="D78" s="136" t="s">
        <v>242</v>
      </c>
    </row>
    <row r="79" spans="1:4" ht="24">
      <c r="A79" s="131"/>
      <c r="B79" s="131"/>
      <c r="C79" s="144" t="s">
        <v>232</v>
      </c>
      <c r="D79" s="136" t="s">
        <v>243</v>
      </c>
    </row>
    <row r="80" spans="1:4" ht="24">
      <c r="A80" s="131"/>
      <c r="B80" s="131"/>
      <c r="C80" s="144" t="s">
        <v>233</v>
      </c>
      <c r="D80" s="136" t="s">
        <v>244</v>
      </c>
    </row>
    <row r="81" spans="1:4" ht="24">
      <c r="A81" s="131"/>
      <c r="B81" s="131"/>
      <c r="C81" s="144" t="s">
        <v>234</v>
      </c>
      <c r="D81" s="136" t="s">
        <v>245</v>
      </c>
    </row>
    <row r="82" spans="1:4" ht="24">
      <c r="A82" s="131"/>
      <c r="B82" s="131"/>
      <c r="C82" s="144" t="s">
        <v>235</v>
      </c>
      <c r="D82" s="136" t="s">
        <v>246</v>
      </c>
    </row>
    <row r="83" spans="1:4" ht="24">
      <c r="A83" s="131"/>
      <c r="B83" s="131"/>
      <c r="C83" s="144" t="s">
        <v>236</v>
      </c>
      <c r="D83" s="136" t="s">
        <v>247</v>
      </c>
    </row>
    <row r="84" spans="1:4" ht="24">
      <c r="A84" s="131"/>
      <c r="B84" s="131"/>
      <c r="C84" s="144" t="s">
        <v>237</v>
      </c>
      <c r="D84" s="153">
        <v>3</v>
      </c>
    </row>
    <row r="85" spans="1:4" ht="24">
      <c r="A85" s="131"/>
      <c r="B85" s="131"/>
      <c r="C85" s="144" t="s">
        <v>238</v>
      </c>
      <c r="D85" s="153">
        <v>2</v>
      </c>
    </row>
    <row r="86" spans="1:4" ht="24">
      <c r="A86" s="131">
        <v>13</v>
      </c>
      <c r="B86" s="154" t="s">
        <v>64</v>
      </c>
      <c r="C86" s="144" t="s">
        <v>168</v>
      </c>
      <c r="D86" s="136" t="s">
        <v>248</v>
      </c>
    </row>
    <row r="87" spans="1:4" ht="24">
      <c r="A87" s="131">
        <v>14</v>
      </c>
      <c r="B87" s="155" t="s">
        <v>54</v>
      </c>
      <c r="C87" s="156" t="s">
        <v>119</v>
      </c>
      <c r="D87" s="157" t="s">
        <v>250</v>
      </c>
    </row>
    <row r="88" spans="1:4" ht="24">
      <c r="A88" s="131"/>
      <c r="B88" s="158"/>
      <c r="C88" s="156" t="s">
        <v>253</v>
      </c>
      <c r="D88" s="157" t="s">
        <v>251</v>
      </c>
    </row>
    <row r="89" spans="1:4" ht="24">
      <c r="A89" s="131"/>
      <c r="B89" s="158"/>
      <c r="C89" s="156" t="s">
        <v>254</v>
      </c>
      <c r="D89" s="157" t="s">
        <v>252</v>
      </c>
    </row>
    <row r="90" spans="1:4" ht="24">
      <c r="A90" s="131">
        <v>15</v>
      </c>
      <c r="B90" s="131" t="s">
        <v>68</v>
      </c>
      <c r="C90" s="144" t="s">
        <v>255</v>
      </c>
      <c r="D90" s="159"/>
    </row>
    <row r="91" spans="1:4" ht="24">
      <c r="A91" s="131"/>
      <c r="B91" s="131"/>
      <c r="C91" s="144" t="s">
        <v>120</v>
      </c>
      <c r="D91" s="159"/>
    </row>
    <row r="92" spans="1:4" ht="24">
      <c r="A92" s="131"/>
      <c r="B92" s="131"/>
      <c r="C92" s="144" t="s">
        <v>121</v>
      </c>
      <c r="D92" s="159"/>
    </row>
    <row r="93" spans="1:4" ht="24">
      <c r="A93" s="131"/>
      <c r="B93" s="131"/>
      <c r="C93" s="144" t="s">
        <v>256</v>
      </c>
      <c r="D93" s="159"/>
    </row>
    <row r="94" spans="1:4" ht="24">
      <c r="A94" s="131"/>
      <c r="B94" s="131"/>
      <c r="C94" s="144" t="s">
        <v>257</v>
      </c>
      <c r="D94" s="159"/>
    </row>
    <row r="95" spans="1:4" ht="24">
      <c r="A95" s="131"/>
      <c r="B95" s="131"/>
      <c r="C95" s="144" t="s">
        <v>258</v>
      </c>
      <c r="D95" s="159"/>
    </row>
    <row r="96" spans="1:4" ht="24">
      <c r="A96" s="131"/>
      <c r="B96" s="131"/>
      <c r="C96" s="144" t="s">
        <v>259</v>
      </c>
      <c r="D96" s="159"/>
    </row>
    <row r="97" spans="1:4" ht="24">
      <c r="A97" s="131"/>
      <c r="B97" s="131"/>
      <c r="C97" s="144" t="s">
        <v>260</v>
      </c>
      <c r="D97" s="159"/>
    </row>
    <row r="98" spans="1:4" ht="24">
      <c r="A98" s="131"/>
      <c r="B98" s="131"/>
      <c r="C98" s="144" t="s">
        <v>261</v>
      </c>
      <c r="D98" s="159"/>
    </row>
    <row r="99" spans="1:4" ht="24">
      <c r="A99" s="131">
        <v>16</v>
      </c>
      <c r="B99" s="131" t="s">
        <v>52</v>
      </c>
      <c r="C99" s="144" t="s">
        <v>263</v>
      </c>
      <c r="D99" s="159"/>
    </row>
    <row r="100" spans="1:4" ht="24">
      <c r="A100" s="131"/>
      <c r="B100" s="131"/>
      <c r="C100" s="144" t="s">
        <v>262</v>
      </c>
      <c r="D100" s="159"/>
    </row>
    <row r="101" spans="1:4" ht="24">
      <c r="A101" s="131"/>
      <c r="B101" s="131"/>
      <c r="C101" s="144" t="s">
        <v>121</v>
      </c>
      <c r="D101" s="159"/>
    </row>
    <row r="102" spans="1:4" ht="24">
      <c r="A102" s="131"/>
      <c r="B102" s="131"/>
      <c r="C102" s="144" t="s">
        <v>264</v>
      </c>
      <c r="D102" s="159"/>
    </row>
    <row r="103" spans="1:4" ht="24">
      <c r="A103" s="131"/>
      <c r="B103" s="131"/>
      <c r="C103" s="144" t="s">
        <v>265</v>
      </c>
      <c r="D103" s="159"/>
    </row>
    <row r="104" spans="1:4" ht="24">
      <c r="A104" s="131">
        <v>17</v>
      </c>
      <c r="B104" s="131" t="s">
        <v>223</v>
      </c>
      <c r="C104" s="153" t="s">
        <v>266</v>
      </c>
      <c r="D104" s="159"/>
    </row>
    <row r="105" spans="1:4" ht="24">
      <c r="A105" s="131"/>
      <c r="B105" s="160"/>
      <c r="C105" s="144" t="s">
        <v>267</v>
      </c>
      <c r="D105" s="159"/>
    </row>
    <row r="106" spans="1:4" ht="24">
      <c r="A106" s="131"/>
      <c r="B106" s="160"/>
      <c r="C106" s="144" t="s">
        <v>268</v>
      </c>
      <c r="D106" s="159"/>
    </row>
    <row r="107" spans="1:4" ht="24">
      <c r="A107" s="131"/>
      <c r="B107" s="160"/>
      <c r="C107" s="144" t="s">
        <v>269</v>
      </c>
      <c r="D107" s="159"/>
    </row>
    <row r="108" spans="1:4" ht="24">
      <c r="A108" s="131"/>
      <c r="B108" s="160"/>
      <c r="C108" s="144" t="s">
        <v>270</v>
      </c>
      <c r="D108" s="159"/>
    </row>
    <row r="109" spans="1:4" ht="24">
      <c r="A109" s="131"/>
      <c r="B109" s="160"/>
      <c r="C109" s="144" t="s">
        <v>271</v>
      </c>
      <c r="D109" s="159"/>
    </row>
    <row r="110" spans="1:4" ht="24">
      <c r="A110" s="131"/>
      <c r="B110" s="160"/>
      <c r="C110" s="144" t="s">
        <v>272</v>
      </c>
      <c r="D110" s="159"/>
    </row>
    <row r="111" spans="1:4" ht="24">
      <c r="A111" s="131"/>
      <c r="B111" s="160"/>
      <c r="C111" s="144" t="s">
        <v>273</v>
      </c>
      <c r="D111" s="159"/>
    </row>
    <row r="112" spans="1:4" ht="24">
      <c r="A112" s="131"/>
      <c r="B112" s="160"/>
      <c r="C112" s="144" t="s">
        <v>274</v>
      </c>
      <c r="D112" s="159"/>
    </row>
    <row r="113" spans="1:4" ht="24">
      <c r="A113" s="131">
        <v>18</v>
      </c>
      <c r="B113" s="161" t="s">
        <v>55</v>
      </c>
      <c r="C113" s="162" t="s">
        <v>248</v>
      </c>
      <c r="D113" s="162" t="s">
        <v>248</v>
      </c>
    </row>
    <row r="114" spans="1:4" ht="24">
      <c r="A114" s="131">
        <v>19</v>
      </c>
      <c r="B114" s="161" t="s">
        <v>71</v>
      </c>
      <c r="C114" s="162" t="s">
        <v>119</v>
      </c>
      <c r="D114" s="162" t="s">
        <v>283</v>
      </c>
    </row>
    <row r="115" spans="1:4" ht="24">
      <c r="A115" s="131"/>
      <c r="B115" s="161"/>
      <c r="C115" s="162" t="s">
        <v>253</v>
      </c>
      <c r="D115" s="162" t="s">
        <v>284</v>
      </c>
    </row>
    <row r="116" spans="1:4" ht="24">
      <c r="A116" s="131"/>
      <c r="B116" s="161"/>
      <c r="C116" s="173" t="s">
        <v>254</v>
      </c>
      <c r="D116" s="173" t="s">
        <v>285</v>
      </c>
    </row>
    <row r="117" spans="1:4" ht="24">
      <c r="A117" s="131">
        <v>20</v>
      </c>
      <c r="B117" s="161" t="s">
        <v>63</v>
      </c>
      <c r="C117" s="175" t="s">
        <v>119</v>
      </c>
      <c r="D117" s="174" t="s">
        <v>286</v>
      </c>
    </row>
    <row r="118" spans="1:4" ht="24">
      <c r="A118" s="131"/>
      <c r="B118" s="161"/>
      <c r="C118" s="175" t="s">
        <v>253</v>
      </c>
      <c r="D118" s="174" t="s">
        <v>287</v>
      </c>
    </row>
    <row r="119" spans="1:4" ht="24">
      <c r="A119" s="131"/>
      <c r="B119" s="161"/>
      <c r="C119" s="178" t="s">
        <v>254</v>
      </c>
      <c r="D119" s="179" t="s">
        <v>288</v>
      </c>
    </row>
    <row r="120" spans="1:4" ht="24">
      <c r="A120" s="131">
        <v>21</v>
      </c>
      <c r="B120" s="177" t="s">
        <v>70</v>
      </c>
      <c r="C120" s="175" t="s">
        <v>119</v>
      </c>
      <c r="D120" s="33" t="s">
        <v>290</v>
      </c>
    </row>
    <row r="121" spans="1:4" ht="24">
      <c r="A121" s="131"/>
      <c r="B121" s="177"/>
      <c r="C121" s="178" t="s">
        <v>253</v>
      </c>
      <c r="D121" s="33" t="s">
        <v>291</v>
      </c>
    </row>
    <row r="122" spans="1:4" ht="24">
      <c r="A122" s="131"/>
      <c r="B122" s="177"/>
      <c r="C122" s="180" t="s">
        <v>254</v>
      </c>
      <c r="D122" s="33" t="s">
        <v>291</v>
      </c>
    </row>
    <row r="123" spans="1:4" ht="21.75">
      <c r="A123" s="122"/>
      <c r="B123" s="122"/>
      <c r="C123" s="90"/>
      <c r="D123" s="15"/>
    </row>
    <row r="124" spans="1:4" ht="21.75">
      <c r="A124" s="122"/>
      <c r="B124" s="122"/>
      <c r="C124" s="90"/>
      <c r="D124" s="15"/>
    </row>
    <row r="125" spans="1:4" ht="21.75">
      <c r="A125" s="122"/>
      <c r="B125" s="122"/>
      <c r="C125" s="90"/>
      <c r="D125" s="15"/>
    </row>
    <row r="126" spans="1:4" ht="21.75">
      <c r="A126" s="122"/>
      <c r="B126" s="122"/>
      <c r="C126" s="90"/>
      <c r="D126" s="15"/>
    </row>
    <row r="127" spans="1:4" ht="21.75">
      <c r="A127" s="19"/>
      <c r="B127" s="19"/>
      <c r="C127" s="90"/>
      <c r="D127" s="15"/>
    </row>
    <row r="128" spans="1:4" ht="21.75">
      <c r="A128" s="19"/>
      <c r="B128" s="19"/>
      <c r="C128" s="90"/>
      <c r="D128" s="15"/>
    </row>
    <row r="129" spans="1:4" ht="21.75">
      <c r="A129" s="19"/>
      <c r="B129" s="19"/>
      <c r="C129" s="90"/>
      <c r="D129" s="15"/>
    </row>
    <row r="130" spans="1:4" ht="21.75">
      <c r="A130" s="19"/>
      <c r="B130" s="19"/>
      <c r="C130" s="90"/>
      <c r="D130" s="15"/>
    </row>
    <row r="131" spans="1:4" ht="21.75">
      <c r="A131" s="19"/>
      <c r="B131" s="19"/>
      <c r="C131" s="90"/>
      <c r="D131" s="15"/>
    </row>
    <row r="132" spans="1:4" ht="21.75">
      <c r="A132" s="19"/>
      <c r="B132" s="19"/>
      <c r="C132" s="90"/>
      <c r="D132" s="15"/>
    </row>
    <row r="133" spans="1:4" ht="21.75">
      <c r="A133" s="19"/>
      <c r="B133" s="19"/>
      <c r="C133" s="90"/>
      <c r="D133" s="15"/>
    </row>
    <row r="134" spans="1:4" ht="21.75">
      <c r="A134" s="19"/>
      <c r="B134" s="19"/>
      <c r="C134" s="90"/>
      <c r="D134" s="15"/>
    </row>
    <row r="135" spans="1:4" ht="21.75">
      <c r="A135" s="19"/>
      <c r="B135" s="19"/>
      <c r="C135" s="90"/>
      <c r="D135" s="15"/>
    </row>
    <row r="136" spans="1:4" ht="21.75">
      <c r="A136" s="19"/>
      <c r="B136" s="19"/>
      <c r="C136" s="90"/>
      <c r="D136" s="15"/>
    </row>
    <row r="137" spans="1:4" ht="21.75">
      <c r="A137" s="19"/>
      <c r="B137" s="19"/>
      <c r="C137" s="90"/>
      <c r="D137" s="15"/>
    </row>
    <row r="138" spans="1:4" ht="21.75">
      <c r="A138" s="19"/>
      <c r="B138" s="19"/>
      <c r="C138" s="90"/>
      <c r="D138" s="15"/>
    </row>
    <row r="139" spans="1:4" ht="21.75">
      <c r="A139" s="19"/>
      <c r="B139" s="19"/>
      <c r="C139" s="90"/>
      <c r="D139" s="15"/>
    </row>
    <row r="140" spans="1:4" ht="21.75">
      <c r="A140" s="19"/>
      <c r="B140" s="19"/>
      <c r="C140" s="90"/>
      <c r="D140" s="15"/>
    </row>
    <row r="141" spans="1:4" ht="21.75">
      <c r="A141" s="19"/>
      <c r="B141" s="19"/>
      <c r="C141" s="90"/>
      <c r="D141" s="15"/>
    </row>
    <row r="142" spans="1:4" ht="21.75">
      <c r="A142" s="19"/>
      <c r="B142" s="19"/>
      <c r="C142" s="90"/>
      <c r="D142" s="15"/>
    </row>
    <row r="143" spans="1:4" ht="21.75">
      <c r="A143" s="19"/>
      <c r="B143" s="19"/>
      <c r="C143" s="90"/>
      <c r="D143" s="15"/>
    </row>
    <row r="144" spans="1:4" ht="21.75">
      <c r="A144" s="19"/>
      <c r="B144" s="19"/>
      <c r="C144" s="90"/>
      <c r="D144" s="15"/>
    </row>
    <row r="145" spans="1:4" ht="21.75">
      <c r="A145" s="19"/>
      <c r="B145" s="19"/>
      <c r="C145" s="90"/>
      <c r="D145" s="15"/>
    </row>
    <row r="146" spans="1:4" ht="21.75">
      <c r="A146" s="19"/>
      <c r="B146" s="19"/>
      <c r="C146" s="90"/>
      <c r="D146" s="15"/>
    </row>
    <row r="147" spans="1:4" ht="21.75">
      <c r="A147" s="19"/>
      <c r="B147" s="19"/>
      <c r="C147" s="90"/>
      <c r="D147" s="15"/>
    </row>
    <row r="148" spans="1:4" ht="21.75">
      <c r="A148" s="19"/>
      <c r="B148" s="19"/>
      <c r="C148" s="17"/>
      <c r="D148" s="15"/>
    </row>
    <row r="149" spans="1:4" ht="21.75">
      <c r="A149" s="19"/>
      <c r="B149" s="19"/>
      <c r="C149" s="17"/>
      <c r="D149" s="15"/>
    </row>
    <row r="150" spans="1:4" ht="21.75">
      <c r="A150" s="19"/>
      <c r="B150" s="19"/>
      <c r="C150" s="17"/>
      <c r="D150" s="15"/>
    </row>
    <row r="151" spans="1:4" ht="21.75">
      <c r="A151" s="19"/>
      <c r="B151" s="19"/>
      <c r="C151" s="17"/>
      <c r="D151" s="15"/>
    </row>
    <row r="152" spans="1:4" ht="21.75">
      <c r="A152" s="19"/>
      <c r="B152" s="19"/>
      <c r="C152" s="17"/>
      <c r="D152" s="15"/>
    </row>
    <row r="153" spans="1:4" ht="21.75">
      <c r="A153" s="19"/>
      <c r="B153" s="19"/>
      <c r="C153" s="17"/>
      <c r="D153" s="15"/>
    </row>
    <row r="154" spans="1:4" ht="21.75">
      <c r="A154" s="19"/>
      <c r="B154" s="19"/>
      <c r="C154" s="17"/>
      <c r="D154" s="18"/>
    </row>
    <row r="155" spans="1:3" ht="21.75">
      <c r="A155" s="19"/>
      <c r="B155" s="19"/>
      <c r="C155" s="17"/>
    </row>
    <row r="156" spans="1:3" ht="14.25">
      <c r="A156" s="19"/>
      <c r="B156" s="19"/>
      <c r="C156" s="19"/>
    </row>
    <row r="157" spans="1:3" ht="14.25">
      <c r="A157" s="19"/>
      <c r="B157" s="19"/>
      <c r="C157" s="19"/>
    </row>
    <row r="158" spans="1:3" ht="14.25">
      <c r="A158" s="19"/>
      <c r="B158" s="19"/>
      <c r="C158" s="19"/>
    </row>
    <row r="159" spans="1:3" ht="14.25">
      <c r="A159" s="19"/>
      <c r="B159" s="19"/>
      <c r="C159" s="19"/>
    </row>
    <row r="160" spans="1:3" ht="14.25">
      <c r="A160" s="19"/>
      <c r="B160" s="19"/>
      <c r="C160" s="19"/>
    </row>
    <row r="161" spans="1:3" ht="14.25">
      <c r="A161" s="19"/>
      <c r="B161" s="19"/>
      <c r="C161" s="19"/>
    </row>
    <row r="162" spans="1:3" ht="14.25">
      <c r="A162" s="19"/>
      <c r="B162" s="19"/>
      <c r="C162" s="19"/>
    </row>
    <row r="163" spans="1:3" ht="14.25">
      <c r="A163" s="19"/>
      <c r="B163" s="19"/>
      <c r="C163" s="19"/>
    </row>
    <row r="164" spans="1:3" ht="14.25">
      <c r="A164" s="19"/>
      <c r="B164" s="19"/>
      <c r="C164" s="19"/>
    </row>
    <row r="165" spans="1:3" ht="14.25">
      <c r="A165" s="19"/>
      <c r="B165" s="19"/>
      <c r="C165" s="19"/>
    </row>
    <row r="166" spans="1:3" ht="14.25">
      <c r="A166" s="19"/>
      <c r="B166" s="19"/>
      <c r="C166" s="19"/>
    </row>
    <row r="167" spans="1:3" ht="14.25">
      <c r="A167" s="19"/>
      <c r="B167" s="19"/>
      <c r="C167" s="19"/>
    </row>
    <row r="168" spans="1:3" ht="14.25">
      <c r="A168" s="19"/>
      <c r="B168" s="19"/>
      <c r="C168" s="19"/>
    </row>
    <row r="169" spans="1:3" ht="14.25">
      <c r="A169" s="19"/>
      <c r="B169" s="19"/>
      <c r="C169" s="19"/>
    </row>
    <row r="170" spans="1:3" ht="14.25">
      <c r="A170" s="19"/>
      <c r="B170" s="19"/>
      <c r="C170" s="19"/>
    </row>
    <row r="171" spans="1:3" ht="14.25">
      <c r="A171" s="19"/>
      <c r="B171" s="19"/>
      <c r="C171" s="19"/>
    </row>
    <row r="172" spans="1:3" ht="14.25">
      <c r="A172" s="19"/>
      <c r="B172" s="19"/>
      <c r="C172" s="19"/>
    </row>
    <row r="173" spans="1:3" ht="14.25">
      <c r="A173" s="19"/>
      <c r="B173" s="19"/>
      <c r="C173" s="19"/>
    </row>
    <row r="174" spans="1:3" ht="14.25">
      <c r="A174" s="19"/>
      <c r="B174" s="19"/>
      <c r="C174" s="19"/>
    </row>
    <row r="175" spans="1:3" ht="14.25">
      <c r="A175" s="19"/>
      <c r="B175" s="19"/>
      <c r="C175" s="19"/>
    </row>
    <row r="176" spans="1:3" ht="14.25">
      <c r="A176" s="19"/>
      <c r="B176" s="19"/>
      <c r="C176" s="19"/>
    </row>
    <row r="177" spans="1:3" ht="14.25">
      <c r="A177" s="19"/>
      <c r="B177" s="19"/>
      <c r="C177" s="19"/>
    </row>
    <row r="178" spans="1:3" ht="14.25">
      <c r="A178" s="19"/>
      <c r="B178" s="19"/>
      <c r="C178" s="19"/>
    </row>
    <row r="179" spans="1:3" ht="14.25">
      <c r="A179" s="19"/>
      <c r="B179" s="19"/>
      <c r="C179" s="19"/>
    </row>
    <row r="180" spans="1:3" ht="14.25">
      <c r="A180" s="19"/>
      <c r="B180" s="19"/>
      <c r="C180" s="19"/>
    </row>
    <row r="181" spans="1:3" ht="14.25">
      <c r="A181" s="19"/>
      <c r="B181" s="19"/>
      <c r="C181" s="19"/>
    </row>
    <row r="182" spans="1:3" ht="14.25">
      <c r="A182" s="19"/>
      <c r="B182" s="19"/>
      <c r="C182" s="19"/>
    </row>
    <row r="183" spans="1:3" ht="14.25">
      <c r="A183" s="19"/>
      <c r="B183" s="19"/>
      <c r="C183" s="19"/>
    </row>
    <row r="184" spans="1:3" ht="14.25">
      <c r="A184" s="19"/>
      <c r="B184" s="19"/>
      <c r="C184" s="19"/>
    </row>
    <row r="185" spans="1:3" ht="14.25">
      <c r="A185" s="19"/>
      <c r="B185" s="19"/>
      <c r="C185" s="19"/>
    </row>
    <row r="186" spans="1:3" ht="14.25">
      <c r="A186" s="19"/>
      <c r="B186" s="19"/>
      <c r="C186" s="19"/>
    </row>
    <row r="187" spans="1:3" ht="14.25">
      <c r="A187" s="19"/>
      <c r="B187" s="19"/>
      <c r="C187" s="19"/>
    </row>
    <row r="188" spans="1:3" ht="14.25">
      <c r="A188" s="19"/>
      <c r="B188" s="19"/>
      <c r="C188" s="19"/>
    </row>
    <row r="189" spans="1:3" ht="14.25">
      <c r="A189" s="19"/>
      <c r="B189" s="19"/>
      <c r="C189" s="19"/>
    </row>
    <row r="190" spans="1:3" ht="14.25">
      <c r="A190" s="19"/>
      <c r="B190" s="19"/>
      <c r="C190" s="19"/>
    </row>
    <row r="191" spans="1:3" ht="14.25">
      <c r="A191" s="19"/>
      <c r="B191" s="19"/>
      <c r="C191" s="19"/>
    </row>
    <row r="192" spans="1:3" ht="14.25">
      <c r="A192" s="19"/>
      <c r="B192" s="19"/>
      <c r="C192" s="19"/>
    </row>
    <row r="193" spans="1:3" ht="14.25">
      <c r="A193" s="19"/>
      <c r="B193" s="19"/>
      <c r="C193" s="19"/>
    </row>
    <row r="194" spans="1:3" ht="14.25">
      <c r="A194" s="19"/>
      <c r="B194" s="19"/>
      <c r="C194" s="19"/>
    </row>
    <row r="195" spans="1:3" ht="14.25">
      <c r="A195" s="19"/>
      <c r="B195" s="19"/>
      <c r="C195" s="19"/>
    </row>
    <row r="196" spans="1:3" ht="14.25">
      <c r="A196" s="19"/>
      <c r="B196" s="19"/>
      <c r="C196" s="19"/>
    </row>
    <row r="197" spans="1:3" ht="14.25">
      <c r="A197" s="19"/>
      <c r="B197" s="19"/>
      <c r="C197" s="19"/>
    </row>
    <row r="198" spans="1:3" ht="14.25">
      <c r="A198" s="19"/>
      <c r="B198" s="19"/>
      <c r="C198" s="19"/>
    </row>
    <row r="199" spans="1:3" ht="14.25">
      <c r="A199" s="19"/>
      <c r="B199" s="19"/>
      <c r="C199" s="19"/>
    </row>
    <row r="200" spans="1:3" ht="14.25">
      <c r="A200" s="19"/>
      <c r="B200" s="19"/>
      <c r="C200" s="19"/>
    </row>
    <row r="201" spans="1:3" ht="14.25">
      <c r="A201" s="19"/>
      <c r="B201" s="19"/>
      <c r="C201" s="19"/>
    </row>
    <row r="202" spans="1:3" ht="14.25">
      <c r="A202" s="19"/>
      <c r="B202" s="19"/>
      <c r="C202" s="19"/>
    </row>
    <row r="203" spans="1:3" ht="14.25">
      <c r="A203" s="19"/>
      <c r="B203" s="19"/>
      <c r="C203" s="19"/>
    </row>
    <row r="204" spans="1:3" ht="14.25">
      <c r="A204" s="19"/>
      <c r="B204" s="19"/>
      <c r="C204" s="19"/>
    </row>
    <row r="205" spans="1:3" ht="14.25">
      <c r="A205" s="19"/>
      <c r="B205" s="19"/>
      <c r="C205" s="19"/>
    </row>
    <row r="206" spans="1:3" ht="14.25">
      <c r="A206" s="19"/>
      <c r="B206" s="19"/>
      <c r="C206" s="19"/>
    </row>
    <row r="207" spans="1:3" ht="14.25">
      <c r="A207" s="19"/>
      <c r="B207" s="19"/>
      <c r="C207" s="19"/>
    </row>
    <row r="208" ht="14.25">
      <c r="C208" s="19"/>
    </row>
    <row r="209" ht="14.25">
      <c r="C209" s="19"/>
    </row>
    <row r="210" ht="14.25">
      <c r="C210" s="19"/>
    </row>
    <row r="211" ht="14.25">
      <c r="C211" s="19"/>
    </row>
    <row r="212" ht="14.25">
      <c r="C212" s="19"/>
    </row>
    <row r="213" ht="14.25">
      <c r="C213" s="19"/>
    </row>
    <row r="214" ht="14.25">
      <c r="C214" s="19"/>
    </row>
    <row r="215" ht="14.25">
      <c r="C215" s="19"/>
    </row>
    <row r="216" ht="14.25">
      <c r="C216" s="19"/>
    </row>
    <row r="217" ht="14.25">
      <c r="C217" s="19"/>
    </row>
    <row r="218" ht="14.25">
      <c r="C218" s="19"/>
    </row>
    <row r="219" ht="14.25">
      <c r="C219" s="19"/>
    </row>
    <row r="220" ht="14.25">
      <c r="C220" s="19"/>
    </row>
    <row r="221" ht="14.25">
      <c r="C221" s="19"/>
    </row>
    <row r="222" ht="14.25">
      <c r="C222" s="19"/>
    </row>
    <row r="223" ht="14.25">
      <c r="C223" s="19"/>
    </row>
    <row r="224" ht="14.25">
      <c r="C224" s="19"/>
    </row>
    <row r="225" ht="14.25">
      <c r="C225" s="19"/>
    </row>
    <row r="226" ht="14.25">
      <c r="C226" s="19"/>
    </row>
    <row r="227" ht="14.25">
      <c r="C227" s="19"/>
    </row>
    <row r="228" ht="14.25">
      <c r="C228" s="19"/>
    </row>
    <row r="229" ht="14.25">
      <c r="C229" s="19"/>
    </row>
    <row r="230" ht="14.25">
      <c r="C230" s="19"/>
    </row>
    <row r="231" ht="14.25">
      <c r="C231" s="19"/>
    </row>
    <row r="232" ht="14.25">
      <c r="C232" s="19"/>
    </row>
    <row r="233" ht="14.25">
      <c r="C233" s="19"/>
    </row>
    <row r="234" ht="14.25">
      <c r="C234" s="19"/>
    </row>
    <row r="235" ht="14.25">
      <c r="C235" s="19"/>
    </row>
    <row r="236" ht="14.25">
      <c r="C236" s="19"/>
    </row>
    <row r="237" ht="14.25">
      <c r="C237" s="19"/>
    </row>
    <row r="238" ht="14.25">
      <c r="C238" s="19"/>
    </row>
    <row r="239" ht="14.25">
      <c r="C239" s="19"/>
    </row>
    <row r="240" ht="14.25">
      <c r="C240" s="19"/>
    </row>
    <row r="241" ht="14.25">
      <c r="C241" s="19"/>
    </row>
    <row r="242" ht="14.25">
      <c r="C242" s="19"/>
    </row>
    <row r="243" ht="14.25">
      <c r="C243" s="19"/>
    </row>
  </sheetData>
  <sheetProtection selectLockedCells="1" selectUnlockedCells="1"/>
  <mergeCells count="2">
    <mergeCell ref="A1:D1"/>
    <mergeCell ref="A2:D2"/>
  </mergeCells>
  <printOptions/>
  <pageMargins left="0.7" right="0.7" top="0.75" bottom="0.6183333333333333" header="0.5118055555555555" footer="0.5118055555555555"/>
  <pageSetup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view="pageLayout" workbookViewId="0" topLeftCell="A1">
      <selection activeCell="C4" sqref="C4"/>
    </sheetView>
  </sheetViews>
  <sheetFormatPr defaultColWidth="8.421875" defaultRowHeight="15"/>
  <cols>
    <col min="1" max="1" width="10.421875" style="2" customWidth="1"/>
    <col min="2" max="2" width="14.7109375" style="2" customWidth="1"/>
    <col min="3" max="3" width="36.421875" style="2" customWidth="1"/>
    <col min="4" max="4" width="20.140625" style="1" customWidth="1"/>
    <col min="5" max="16384" width="8.421875" style="1" customWidth="1"/>
  </cols>
  <sheetData>
    <row r="1" spans="1:4" ht="24.75" customHeight="1">
      <c r="A1" s="209" t="s">
        <v>278</v>
      </c>
      <c r="B1" s="209"/>
      <c r="C1" s="209"/>
      <c r="D1" s="209"/>
    </row>
    <row r="2" spans="1:4" ht="24.75" customHeight="1">
      <c r="A2" s="210" t="s">
        <v>281</v>
      </c>
      <c r="B2" s="210"/>
      <c r="C2" s="210"/>
      <c r="D2" s="210"/>
    </row>
    <row r="3" spans="1:4" ht="45" customHeight="1">
      <c r="A3" s="93" t="s">
        <v>3</v>
      </c>
      <c r="B3" s="93" t="s">
        <v>279</v>
      </c>
      <c r="C3" s="23" t="s">
        <v>36</v>
      </c>
      <c r="D3" s="24" t="s">
        <v>289</v>
      </c>
    </row>
    <row r="4" spans="1:8" ht="24">
      <c r="A4" s="29">
        <v>1</v>
      </c>
      <c r="B4" s="30" t="s">
        <v>280</v>
      </c>
      <c r="C4" s="68" t="s">
        <v>255</v>
      </c>
      <c r="D4" s="169">
        <v>90509.5</v>
      </c>
      <c r="H4" s="164"/>
    </row>
    <row r="5" spans="1:8" ht="24">
      <c r="A5" s="29"/>
      <c r="B5" s="30"/>
      <c r="C5" s="68" t="s">
        <v>120</v>
      </c>
      <c r="D5" s="169">
        <v>27602</v>
      </c>
      <c r="H5" s="164"/>
    </row>
    <row r="6" spans="1:8" ht="24">
      <c r="A6" s="29"/>
      <c r="B6" s="30"/>
      <c r="C6" s="68" t="s">
        <v>282</v>
      </c>
      <c r="D6" s="169">
        <v>7121</v>
      </c>
      <c r="H6" s="164"/>
    </row>
    <row r="7" spans="1:8" ht="24">
      <c r="A7" s="167" t="s">
        <v>171</v>
      </c>
      <c r="B7" s="165"/>
      <c r="C7" s="166"/>
      <c r="D7" s="168">
        <f>SUM(D4:D5)</f>
        <v>118111.5</v>
      </c>
      <c r="H7" s="164"/>
    </row>
    <row r="8" spans="1:2" ht="21.75">
      <c r="A8" s="122"/>
      <c r="B8" s="122"/>
    </row>
    <row r="9" spans="1:4" ht="21.75">
      <c r="A9" s="122"/>
      <c r="B9" s="122"/>
      <c r="C9" s="90"/>
      <c r="D9" s="15"/>
    </row>
    <row r="10" spans="1:4" ht="21.75">
      <c r="A10" s="122"/>
      <c r="B10" s="122"/>
      <c r="C10" s="90"/>
      <c r="D10" s="15"/>
    </row>
    <row r="11" spans="1:4" ht="21.75">
      <c r="A11" s="122"/>
      <c r="B11" s="122"/>
      <c r="C11" s="90"/>
      <c r="D11" s="15"/>
    </row>
    <row r="12" spans="1:4" ht="21.75">
      <c r="A12" s="122"/>
      <c r="B12" s="122"/>
      <c r="C12" s="90"/>
      <c r="D12" s="15"/>
    </row>
    <row r="13" spans="1:4" ht="21.75">
      <c r="A13" s="122"/>
      <c r="B13" s="122"/>
      <c r="C13" s="90"/>
      <c r="D13" s="15"/>
    </row>
    <row r="14" spans="1:4" ht="21.75">
      <c r="A14" s="122"/>
      <c r="B14" s="122"/>
      <c r="C14" s="90"/>
      <c r="D14" s="15"/>
    </row>
    <row r="15" spans="1:4" ht="21.75">
      <c r="A15" s="122"/>
      <c r="B15" s="122"/>
      <c r="C15" s="90"/>
      <c r="D15" s="15"/>
    </row>
    <row r="16" spans="1:4" ht="21.75">
      <c r="A16" s="122"/>
      <c r="B16" s="122"/>
      <c r="C16" s="90"/>
      <c r="D16" s="15"/>
    </row>
    <row r="17" spans="1:4" ht="21.75">
      <c r="A17" s="122"/>
      <c r="B17" s="122"/>
      <c r="C17" s="90"/>
      <c r="D17" s="15"/>
    </row>
    <row r="18" spans="1:4" ht="21.75">
      <c r="A18" s="122"/>
      <c r="B18" s="122"/>
      <c r="C18" s="90"/>
      <c r="D18" s="15"/>
    </row>
    <row r="19" spans="1:4" ht="21.75">
      <c r="A19" s="122"/>
      <c r="B19" s="122"/>
      <c r="C19" s="90"/>
      <c r="D19" s="15"/>
    </row>
    <row r="20" spans="1:4" ht="21.75">
      <c r="A20" s="19"/>
      <c r="B20" s="19"/>
      <c r="C20" s="90"/>
      <c r="D20" s="15"/>
    </row>
    <row r="21" spans="1:4" ht="21.75">
      <c r="A21" s="19"/>
      <c r="B21" s="19"/>
      <c r="C21" s="90"/>
      <c r="D21" s="15"/>
    </row>
    <row r="22" spans="1:4" ht="21.75">
      <c r="A22" s="19"/>
      <c r="B22" s="19"/>
      <c r="C22" s="90"/>
      <c r="D22" s="15"/>
    </row>
    <row r="23" spans="1:4" ht="21.75">
      <c r="A23" s="19"/>
      <c r="B23" s="19"/>
      <c r="C23" s="90"/>
      <c r="D23" s="15"/>
    </row>
    <row r="24" spans="1:4" ht="21.75">
      <c r="A24" s="19"/>
      <c r="B24" s="19"/>
      <c r="C24" s="90"/>
      <c r="D24" s="15"/>
    </row>
    <row r="25" spans="1:9" ht="21.75">
      <c r="A25" s="19"/>
      <c r="B25" s="19"/>
      <c r="C25" s="90"/>
      <c r="D25" s="15"/>
      <c r="F25" s="16"/>
      <c r="G25" s="16"/>
      <c r="H25" s="16"/>
      <c r="I25" s="16"/>
    </row>
    <row r="26" spans="1:9" ht="21.75">
      <c r="A26" s="19"/>
      <c r="B26" s="19"/>
      <c r="C26" s="90"/>
      <c r="D26" s="15"/>
      <c r="F26" s="34"/>
      <c r="G26" s="34"/>
      <c r="H26" s="34"/>
      <c r="I26" s="16"/>
    </row>
    <row r="27" spans="1:9" ht="21.75">
      <c r="A27" s="19"/>
      <c r="B27" s="19"/>
      <c r="C27" s="90"/>
      <c r="D27" s="15"/>
      <c r="F27" s="34"/>
      <c r="G27" s="34"/>
      <c r="H27" s="34"/>
      <c r="I27" s="16"/>
    </row>
    <row r="28" spans="1:9" ht="21.75">
      <c r="A28" s="19"/>
      <c r="B28" s="19"/>
      <c r="C28" s="90"/>
      <c r="D28" s="15"/>
      <c r="F28" s="34"/>
      <c r="G28" s="34"/>
      <c r="H28" s="34"/>
      <c r="I28" s="16"/>
    </row>
    <row r="29" spans="1:9" ht="21.75">
      <c r="A29" s="19"/>
      <c r="B29" s="19"/>
      <c r="C29" s="90"/>
      <c r="D29" s="15"/>
      <c r="F29" s="123"/>
      <c r="G29" s="123"/>
      <c r="H29" s="123"/>
      <c r="I29" s="16"/>
    </row>
    <row r="30" spans="1:9" ht="21.75">
      <c r="A30" s="19"/>
      <c r="B30" s="19"/>
      <c r="C30" s="90"/>
      <c r="D30" s="15"/>
      <c r="F30" s="34"/>
      <c r="G30" s="34"/>
      <c r="H30" s="34"/>
      <c r="I30" s="16"/>
    </row>
    <row r="31" spans="1:9" ht="21.75">
      <c r="A31" s="19"/>
      <c r="B31" s="19"/>
      <c r="C31" s="90"/>
      <c r="D31" s="15"/>
      <c r="F31" s="34"/>
      <c r="G31" s="34"/>
      <c r="H31" s="34"/>
      <c r="I31" s="16"/>
    </row>
    <row r="32" spans="1:9" ht="21.75">
      <c r="A32" s="19"/>
      <c r="B32" s="19"/>
      <c r="C32" s="90"/>
      <c r="D32" s="15"/>
      <c r="F32" s="34"/>
      <c r="G32" s="34"/>
      <c r="H32" s="34"/>
      <c r="I32" s="16"/>
    </row>
    <row r="33" spans="1:9" ht="21.75">
      <c r="A33" s="19"/>
      <c r="B33" s="19"/>
      <c r="C33" s="90"/>
      <c r="D33" s="15"/>
      <c r="F33" s="34"/>
      <c r="G33" s="34"/>
      <c r="H33" s="34"/>
      <c r="I33" s="16"/>
    </row>
    <row r="34" spans="1:9" ht="21.75">
      <c r="A34" s="19"/>
      <c r="B34" s="19"/>
      <c r="C34" s="90"/>
      <c r="D34" s="15"/>
      <c r="F34" s="34"/>
      <c r="G34" s="34"/>
      <c r="H34" s="34"/>
      <c r="I34" s="16"/>
    </row>
    <row r="35" spans="1:9" ht="21.75">
      <c r="A35" s="19"/>
      <c r="B35" s="19"/>
      <c r="C35" s="90"/>
      <c r="D35" s="15"/>
      <c r="F35" s="34"/>
      <c r="G35" s="34"/>
      <c r="H35" s="34"/>
      <c r="I35" s="16"/>
    </row>
    <row r="36" spans="1:9" ht="21.75">
      <c r="A36" s="19"/>
      <c r="B36" s="19"/>
      <c r="C36" s="90"/>
      <c r="D36" s="15"/>
      <c r="F36" s="16"/>
      <c r="G36" s="16"/>
      <c r="H36" s="16"/>
      <c r="I36" s="16"/>
    </row>
    <row r="37" spans="1:9" ht="21.75">
      <c r="A37" s="19"/>
      <c r="B37" s="19"/>
      <c r="C37" s="90"/>
      <c r="D37" s="15"/>
      <c r="F37" s="16"/>
      <c r="G37" s="16"/>
      <c r="H37" s="16"/>
      <c r="I37" s="16"/>
    </row>
    <row r="38" spans="1:9" ht="21.75">
      <c r="A38" s="19"/>
      <c r="B38" s="19"/>
      <c r="C38" s="90"/>
      <c r="D38" s="15"/>
      <c r="F38" s="16"/>
      <c r="G38" s="16"/>
      <c r="H38" s="16"/>
      <c r="I38" s="16"/>
    </row>
    <row r="39" spans="1:9" ht="21.75">
      <c r="A39" s="19"/>
      <c r="B39" s="19"/>
      <c r="C39" s="90"/>
      <c r="D39" s="15"/>
      <c r="F39" s="16"/>
      <c r="G39" s="16"/>
      <c r="H39" s="16"/>
      <c r="I39" s="16"/>
    </row>
    <row r="40" spans="1:9" ht="21.75">
      <c r="A40" s="19"/>
      <c r="B40" s="19"/>
      <c r="C40" s="90"/>
      <c r="D40" s="15"/>
      <c r="F40" s="16"/>
      <c r="G40" s="16"/>
      <c r="H40" s="16"/>
      <c r="I40" s="16"/>
    </row>
    <row r="41" spans="1:9" ht="21.75">
      <c r="A41" s="19"/>
      <c r="B41" s="19"/>
      <c r="C41" s="17"/>
      <c r="D41" s="15"/>
      <c r="F41" s="16"/>
      <c r="G41" s="16"/>
      <c r="H41" s="16"/>
      <c r="I41" s="16"/>
    </row>
    <row r="42" spans="1:9" ht="21.75">
      <c r="A42" s="19"/>
      <c r="B42" s="19"/>
      <c r="C42" s="17"/>
      <c r="D42" s="15"/>
      <c r="F42" s="16"/>
      <c r="G42" s="16"/>
      <c r="H42" s="16"/>
      <c r="I42" s="16"/>
    </row>
    <row r="43" spans="1:9" ht="21.75">
      <c r="A43" s="19"/>
      <c r="B43" s="19"/>
      <c r="C43" s="17"/>
      <c r="D43" s="15"/>
      <c r="F43" s="16"/>
      <c r="G43" s="16"/>
      <c r="H43" s="16"/>
      <c r="I43" s="16"/>
    </row>
    <row r="44" spans="1:9" ht="21.75">
      <c r="A44" s="19"/>
      <c r="B44" s="19"/>
      <c r="C44" s="17"/>
      <c r="D44" s="15"/>
      <c r="F44" s="16"/>
      <c r="G44" s="16"/>
      <c r="H44" s="16"/>
      <c r="I44" s="16"/>
    </row>
    <row r="45" spans="1:9" ht="21.75">
      <c r="A45" s="19"/>
      <c r="B45" s="19"/>
      <c r="C45" s="17"/>
      <c r="D45" s="15"/>
      <c r="F45" s="16"/>
      <c r="G45" s="16"/>
      <c r="H45" s="16"/>
      <c r="I45" s="16"/>
    </row>
    <row r="46" spans="1:9" ht="21.75">
      <c r="A46" s="19"/>
      <c r="B46" s="19"/>
      <c r="C46" s="17"/>
      <c r="D46" s="15"/>
      <c r="F46" s="16"/>
      <c r="G46" s="16"/>
      <c r="H46" s="16"/>
      <c r="I46" s="16"/>
    </row>
    <row r="47" spans="1:9" ht="21.75">
      <c r="A47" s="19"/>
      <c r="B47" s="19"/>
      <c r="C47" s="17"/>
      <c r="D47" s="18"/>
      <c r="F47" s="16"/>
      <c r="G47" s="16"/>
      <c r="H47" s="16"/>
      <c r="I47" s="16"/>
    </row>
    <row r="48" spans="1:9" ht="21.75">
      <c r="A48" s="19"/>
      <c r="B48" s="19"/>
      <c r="C48" s="17"/>
      <c r="F48" s="16"/>
      <c r="G48" s="16"/>
      <c r="H48" s="16"/>
      <c r="I48" s="16"/>
    </row>
    <row r="49" spans="1:9" ht="14.25">
      <c r="A49" s="19"/>
      <c r="B49" s="19"/>
      <c r="C49" s="19"/>
      <c r="F49" s="16"/>
      <c r="G49" s="16"/>
      <c r="H49" s="16"/>
      <c r="I49" s="16"/>
    </row>
    <row r="50" spans="1:9" ht="14.25">
      <c r="A50" s="19"/>
      <c r="B50" s="19"/>
      <c r="C50" s="19"/>
      <c r="F50" s="16"/>
      <c r="G50" s="16"/>
      <c r="H50" s="16"/>
      <c r="I50" s="16"/>
    </row>
    <row r="51" spans="1:9" ht="14.25">
      <c r="A51" s="19"/>
      <c r="B51" s="19"/>
      <c r="C51" s="19"/>
      <c r="F51" s="16"/>
      <c r="G51" s="16"/>
      <c r="H51" s="16"/>
      <c r="I51" s="16"/>
    </row>
    <row r="52" spans="1:9" ht="14.25">
      <c r="A52" s="19"/>
      <c r="B52" s="19"/>
      <c r="C52" s="19"/>
      <c r="F52" s="16"/>
      <c r="G52" s="16"/>
      <c r="H52" s="16"/>
      <c r="I52" s="16"/>
    </row>
    <row r="53" spans="1:9" ht="14.25">
      <c r="A53" s="19"/>
      <c r="B53" s="19"/>
      <c r="C53" s="19"/>
      <c r="F53" s="16"/>
      <c r="G53" s="16"/>
      <c r="H53" s="16"/>
      <c r="I53" s="16"/>
    </row>
    <row r="54" spans="1:9" ht="14.25">
      <c r="A54" s="19"/>
      <c r="B54" s="19"/>
      <c r="C54" s="19"/>
      <c r="F54" s="16"/>
      <c r="G54" s="16"/>
      <c r="H54" s="16"/>
      <c r="I54" s="16"/>
    </row>
    <row r="55" spans="1:9" ht="14.25">
      <c r="A55" s="19"/>
      <c r="B55" s="19"/>
      <c r="C55" s="19"/>
      <c r="F55" s="16"/>
      <c r="G55" s="16"/>
      <c r="H55" s="16"/>
      <c r="I55" s="16"/>
    </row>
    <row r="56" spans="1:9" ht="14.25">
      <c r="A56" s="19"/>
      <c r="B56" s="19"/>
      <c r="C56" s="19"/>
      <c r="F56" s="16"/>
      <c r="G56" s="16"/>
      <c r="H56" s="16"/>
      <c r="I56" s="16"/>
    </row>
    <row r="57" spans="1:9" ht="14.25">
      <c r="A57" s="19"/>
      <c r="B57" s="19"/>
      <c r="C57" s="19"/>
      <c r="F57" s="16"/>
      <c r="G57" s="16"/>
      <c r="H57" s="16"/>
      <c r="I57" s="16"/>
    </row>
    <row r="58" spans="1:9" ht="14.25">
      <c r="A58" s="19"/>
      <c r="B58" s="19"/>
      <c r="C58" s="19"/>
      <c r="F58" s="16"/>
      <c r="G58" s="16"/>
      <c r="H58" s="16"/>
      <c r="I58" s="16"/>
    </row>
    <row r="59" spans="1:9" ht="14.25">
      <c r="A59" s="19"/>
      <c r="B59" s="19"/>
      <c r="C59" s="19"/>
      <c r="F59" s="16"/>
      <c r="G59" s="16"/>
      <c r="H59" s="16"/>
      <c r="I59" s="16"/>
    </row>
    <row r="60" spans="1:9" ht="14.25">
      <c r="A60" s="19"/>
      <c r="B60" s="19"/>
      <c r="C60" s="19"/>
      <c r="F60" s="16"/>
      <c r="G60" s="16"/>
      <c r="H60" s="16"/>
      <c r="I60" s="16"/>
    </row>
    <row r="61" spans="1:9" ht="14.25">
      <c r="A61" s="19"/>
      <c r="B61" s="19"/>
      <c r="C61" s="19"/>
      <c r="F61" s="16"/>
      <c r="G61" s="16"/>
      <c r="H61" s="16"/>
      <c r="I61" s="16"/>
    </row>
    <row r="62" spans="1:9" ht="14.25">
      <c r="A62" s="19"/>
      <c r="B62" s="19"/>
      <c r="C62" s="19"/>
      <c r="F62" s="16"/>
      <c r="G62" s="16"/>
      <c r="H62" s="16"/>
      <c r="I62" s="16"/>
    </row>
    <row r="63" spans="1:9" ht="14.25">
      <c r="A63" s="19"/>
      <c r="B63" s="19"/>
      <c r="C63" s="19"/>
      <c r="F63" s="16"/>
      <c r="G63" s="16"/>
      <c r="H63" s="16"/>
      <c r="I63" s="16"/>
    </row>
    <row r="64" spans="1:9" ht="14.25">
      <c r="A64" s="19"/>
      <c r="B64" s="19"/>
      <c r="C64" s="19"/>
      <c r="F64" s="16"/>
      <c r="G64" s="16"/>
      <c r="H64" s="16"/>
      <c r="I64" s="16"/>
    </row>
    <row r="65" spans="1:9" ht="14.25">
      <c r="A65" s="19"/>
      <c r="B65" s="19"/>
      <c r="C65" s="19"/>
      <c r="F65" s="16"/>
      <c r="G65" s="16"/>
      <c r="H65" s="16"/>
      <c r="I65" s="16"/>
    </row>
    <row r="66" spans="1:9" ht="14.25">
      <c r="A66" s="19"/>
      <c r="B66" s="19"/>
      <c r="C66" s="19"/>
      <c r="F66" s="16"/>
      <c r="G66" s="16"/>
      <c r="H66" s="16"/>
      <c r="I66" s="16"/>
    </row>
    <row r="67" spans="1:9" ht="14.25">
      <c r="A67" s="19"/>
      <c r="B67" s="19"/>
      <c r="C67" s="19"/>
      <c r="F67" s="16"/>
      <c r="G67" s="16"/>
      <c r="H67" s="16"/>
      <c r="I67" s="16"/>
    </row>
    <row r="68" spans="1:3" ht="14.25">
      <c r="A68" s="19"/>
      <c r="B68" s="19"/>
      <c r="C68" s="19"/>
    </row>
    <row r="69" spans="1:3" ht="14.25">
      <c r="A69" s="19"/>
      <c r="B69" s="19"/>
      <c r="C69" s="19"/>
    </row>
    <row r="70" spans="1:3" ht="14.25">
      <c r="A70" s="19"/>
      <c r="B70" s="19"/>
      <c r="C70" s="19"/>
    </row>
    <row r="71" spans="1:3" ht="14.25">
      <c r="A71" s="19"/>
      <c r="B71" s="19"/>
      <c r="C71" s="19"/>
    </row>
    <row r="72" spans="1:3" ht="14.25">
      <c r="A72" s="19"/>
      <c r="B72" s="19"/>
      <c r="C72" s="19"/>
    </row>
    <row r="73" spans="1:3" ht="14.25">
      <c r="A73" s="19"/>
      <c r="B73" s="19"/>
      <c r="C73" s="19"/>
    </row>
    <row r="74" spans="1:3" ht="14.25">
      <c r="A74" s="19"/>
      <c r="B74" s="19"/>
      <c r="C74" s="19"/>
    </row>
    <row r="75" spans="1:3" ht="14.25">
      <c r="A75" s="19"/>
      <c r="B75" s="19"/>
      <c r="C75" s="19"/>
    </row>
    <row r="76" spans="1:3" ht="14.25">
      <c r="A76" s="19"/>
      <c r="B76" s="19"/>
      <c r="C76" s="19"/>
    </row>
    <row r="77" spans="1:3" ht="14.25">
      <c r="A77" s="19"/>
      <c r="B77" s="19"/>
      <c r="C77" s="19"/>
    </row>
    <row r="78" spans="1:3" ht="14.25">
      <c r="A78" s="19"/>
      <c r="B78" s="19"/>
      <c r="C78" s="19"/>
    </row>
    <row r="79" spans="1:3" ht="14.25">
      <c r="A79" s="19"/>
      <c r="B79" s="19"/>
      <c r="C79" s="19"/>
    </row>
    <row r="80" spans="1:3" ht="14.25">
      <c r="A80" s="19"/>
      <c r="B80" s="19"/>
      <c r="C80" s="19"/>
    </row>
    <row r="81" spans="1:3" ht="14.25">
      <c r="A81" s="19"/>
      <c r="B81" s="19"/>
      <c r="C81" s="19"/>
    </row>
    <row r="82" spans="1:3" ht="14.25">
      <c r="A82" s="19"/>
      <c r="B82" s="19"/>
      <c r="C82" s="19"/>
    </row>
    <row r="83" spans="1:3" ht="14.25">
      <c r="A83" s="19"/>
      <c r="B83" s="19"/>
      <c r="C83" s="19"/>
    </row>
    <row r="84" spans="1:3" ht="14.25">
      <c r="A84" s="19"/>
      <c r="B84" s="19"/>
      <c r="C84" s="19"/>
    </row>
    <row r="85" spans="1:3" ht="14.25">
      <c r="A85" s="19"/>
      <c r="B85" s="19"/>
      <c r="C85" s="19"/>
    </row>
    <row r="86" spans="1:3" ht="14.25">
      <c r="A86" s="19"/>
      <c r="B86" s="19"/>
      <c r="C86" s="19"/>
    </row>
    <row r="87" spans="1:3" ht="14.25">
      <c r="A87" s="19"/>
      <c r="B87" s="19"/>
      <c r="C87" s="19"/>
    </row>
    <row r="88" spans="1:3" ht="14.25">
      <c r="A88" s="19"/>
      <c r="B88" s="19"/>
      <c r="C88" s="19"/>
    </row>
    <row r="89" spans="1:3" ht="14.25">
      <c r="A89" s="19"/>
      <c r="B89" s="19"/>
      <c r="C89" s="19"/>
    </row>
    <row r="90" spans="1:3" ht="14.25">
      <c r="A90" s="19"/>
      <c r="B90" s="19"/>
      <c r="C90" s="19"/>
    </row>
    <row r="91" spans="1:3" ht="14.25">
      <c r="A91" s="19"/>
      <c r="B91" s="19"/>
      <c r="C91" s="19"/>
    </row>
    <row r="92" spans="1:3" ht="14.25">
      <c r="A92" s="19"/>
      <c r="B92" s="19"/>
      <c r="C92" s="19"/>
    </row>
    <row r="93" spans="1:3" ht="14.25">
      <c r="A93" s="19"/>
      <c r="B93" s="19"/>
      <c r="C93" s="19"/>
    </row>
    <row r="94" spans="1:3" ht="14.25">
      <c r="A94" s="19"/>
      <c r="B94" s="19"/>
      <c r="C94" s="19"/>
    </row>
    <row r="95" spans="1:3" ht="14.25">
      <c r="A95" s="19"/>
      <c r="B95" s="19"/>
      <c r="C95" s="19"/>
    </row>
    <row r="96" spans="1:3" ht="14.25">
      <c r="A96" s="19"/>
      <c r="B96" s="19"/>
      <c r="C96" s="19"/>
    </row>
    <row r="97" spans="1:3" ht="14.25">
      <c r="A97" s="19"/>
      <c r="B97" s="19"/>
      <c r="C97" s="19"/>
    </row>
    <row r="98" spans="1:3" ht="14.25">
      <c r="A98" s="19"/>
      <c r="B98" s="19"/>
      <c r="C98" s="19"/>
    </row>
    <row r="99" spans="1:3" ht="14.25">
      <c r="A99" s="19"/>
      <c r="B99" s="19"/>
      <c r="C99" s="19"/>
    </row>
    <row r="100" spans="1:3" ht="14.25">
      <c r="A100" s="19"/>
      <c r="B100" s="19"/>
      <c r="C100" s="19"/>
    </row>
    <row r="101" ht="14.25">
      <c r="C101" s="19"/>
    </row>
    <row r="102" ht="14.25">
      <c r="C102" s="19"/>
    </row>
    <row r="103" ht="14.25">
      <c r="C103" s="19"/>
    </row>
    <row r="104" ht="14.25">
      <c r="C104" s="19"/>
    </row>
    <row r="105" ht="14.25">
      <c r="C105" s="19"/>
    </row>
    <row r="106" ht="14.25">
      <c r="C106" s="19"/>
    </row>
    <row r="107" ht="14.25">
      <c r="C107" s="19"/>
    </row>
    <row r="108" ht="14.25">
      <c r="C108" s="19"/>
    </row>
    <row r="109" ht="14.25">
      <c r="C109" s="19"/>
    </row>
    <row r="110" ht="14.25">
      <c r="C110" s="19"/>
    </row>
    <row r="111" ht="14.25">
      <c r="C111" s="19"/>
    </row>
    <row r="112" ht="14.25">
      <c r="C112" s="19"/>
    </row>
    <row r="113" ht="14.25">
      <c r="C113" s="19"/>
    </row>
    <row r="114" ht="14.25">
      <c r="C114" s="19"/>
    </row>
    <row r="115" ht="14.25">
      <c r="C115" s="19"/>
    </row>
    <row r="116" ht="14.25">
      <c r="C116" s="19"/>
    </row>
    <row r="117" ht="14.25">
      <c r="C117" s="19"/>
    </row>
    <row r="118" ht="14.25">
      <c r="C118" s="19"/>
    </row>
    <row r="119" ht="14.25">
      <c r="C119" s="19"/>
    </row>
    <row r="120" ht="14.25">
      <c r="C120" s="19"/>
    </row>
    <row r="121" ht="14.25">
      <c r="C121" s="19"/>
    </row>
    <row r="122" ht="14.25">
      <c r="C122" s="19"/>
    </row>
    <row r="123" ht="14.25">
      <c r="C123" s="19"/>
    </row>
    <row r="124" ht="14.25">
      <c r="C124" s="19"/>
    </row>
    <row r="125" ht="14.25">
      <c r="C125" s="19"/>
    </row>
    <row r="126" ht="14.25">
      <c r="C126" s="19"/>
    </row>
    <row r="127" ht="14.25">
      <c r="C127" s="19"/>
    </row>
    <row r="128" ht="14.25">
      <c r="C128" s="19"/>
    </row>
    <row r="129" ht="14.25">
      <c r="C129" s="19"/>
    </row>
    <row r="130" ht="14.25">
      <c r="C130" s="19"/>
    </row>
    <row r="131" ht="14.25">
      <c r="C131" s="19"/>
    </row>
    <row r="132" ht="14.25">
      <c r="C132" s="19"/>
    </row>
    <row r="133" ht="14.25">
      <c r="C133" s="19"/>
    </row>
    <row r="134" ht="14.25">
      <c r="C134" s="19"/>
    </row>
    <row r="135" ht="14.25">
      <c r="C135" s="19"/>
    </row>
    <row r="136" ht="14.25">
      <c r="C136" s="19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9"/>
  <sheetViews>
    <sheetView view="pageLayout" zoomScaleNormal="80" zoomScaleSheetLayoutView="70" workbookViewId="0" topLeftCell="A1">
      <selection activeCell="H6" sqref="H6"/>
    </sheetView>
  </sheetViews>
  <sheetFormatPr defaultColWidth="8.421875" defaultRowHeight="15"/>
  <cols>
    <col min="1" max="1" width="6.28125" style="2" customWidth="1"/>
    <col min="2" max="2" width="14.421875" style="2" customWidth="1"/>
    <col min="3" max="11" width="11.57421875" style="1" customWidth="1"/>
    <col min="12" max="16384" width="8.421875" style="1" customWidth="1"/>
  </cols>
  <sheetData>
    <row r="1" spans="1:11" ht="24">
      <c r="A1" s="209" t="s">
        <v>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30.75" customHeight="1">
      <c r="A2" s="215" t="s">
        <v>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1" customHeight="1">
      <c r="A3" s="204" t="s">
        <v>3</v>
      </c>
      <c r="B3" s="202" t="s">
        <v>31</v>
      </c>
      <c r="C3" s="212" t="s">
        <v>13</v>
      </c>
      <c r="D3" s="213"/>
      <c r="E3" s="213"/>
      <c r="F3" s="213"/>
      <c r="G3" s="214"/>
      <c r="H3" s="211" t="s">
        <v>8</v>
      </c>
      <c r="I3" s="211"/>
      <c r="J3" s="211"/>
      <c r="K3" s="211"/>
    </row>
    <row r="4" spans="1:11" ht="18.75" customHeight="1">
      <c r="A4" s="204"/>
      <c r="B4" s="202"/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1" t="s">
        <v>19</v>
      </c>
      <c r="I4" s="21" t="s">
        <v>20</v>
      </c>
      <c r="J4" s="21" t="s">
        <v>21</v>
      </c>
      <c r="K4" s="21" t="s">
        <v>22</v>
      </c>
    </row>
    <row r="5" spans="1:11" ht="24">
      <c r="A5" s="29">
        <v>1</v>
      </c>
      <c r="B5" s="30" t="s">
        <v>52</v>
      </c>
      <c r="C5" s="38">
        <v>520</v>
      </c>
      <c r="D5" s="38">
        <v>705</v>
      </c>
      <c r="E5" s="38">
        <v>600</v>
      </c>
      <c r="F5" s="38">
        <v>368</v>
      </c>
      <c r="G5" s="38">
        <v>120</v>
      </c>
      <c r="H5" s="38">
        <v>487</v>
      </c>
      <c r="I5" s="38">
        <v>291</v>
      </c>
      <c r="J5" s="38">
        <v>483</v>
      </c>
      <c r="K5" s="38">
        <v>521</v>
      </c>
    </row>
    <row r="6" spans="1:11" ht="24">
      <c r="A6" s="29">
        <v>2</v>
      </c>
      <c r="B6" s="30" t="s">
        <v>53</v>
      </c>
      <c r="C6" s="62">
        <v>3235</v>
      </c>
      <c r="D6" s="62">
        <v>0</v>
      </c>
      <c r="E6" s="62">
        <v>0</v>
      </c>
      <c r="F6" s="62">
        <v>0</v>
      </c>
      <c r="G6" s="62">
        <v>0</v>
      </c>
      <c r="H6" s="62">
        <v>1565</v>
      </c>
      <c r="I6" s="62">
        <v>0</v>
      </c>
      <c r="J6" s="62">
        <v>0</v>
      </c>
      <c r="K6" s="62">
        <v>0</v>
      </c>
    </row>
    <row r="7" spans="1:11" ht="24">
      <c r="A7" s="29">
        <v>3</v>
      </c>
      <c r="B7" s="30" t="s">
        <v>54</v>
      </c>
      <c r="C7" s="38">
        <v>686</v>
      </c>
      <c r="D7" s="38">
        <v>702</v>
      </c>
      <c r="E7" s="38">
        <v>367</v>
      </c>
      <c r="F7" s="38">
        <v>114</v>
      </c>
      <c r="G7" s="38"/>
      <c r="H7" s="38">
        <v>830</v>
      </c>
      <c r="I7" s="38">
        <v>1221</v>
      </c>
      <c r="J7" s="38">
        <v>96</v>
      </c>
      <c r="K7" s="38">
        <v>74</v>
      </c>
    </row>
    <row r="8" spans="1:11" ht="24">
      <c r="A8" s="29">
        <v>4</v>
      </c>
      <c r="B8" s="30" t="s">
        <v>55</v>
      </c>
      <c r="C8" s="38" t="s">
        <v>118</v>
      </c>
      <c r="D8" s="38" t="s">
        <v>118</v>
      </c>
      <c r="E8" s="38" t="s">
        <v>118</v>
      </c>
      <c r="F8" s="38" t="s">
        <v>118</v>
      </c>
      <c r="G8" s="38" t="s">
        <v>118</v>
      </c>
      <c r="H8" s="38">
        <f>74+15</f>
        <v>89</v>
      </c>
      <c r="I8" s="38">
        <f>280+2</f>
        <v>282</v>
      </c>
      <c r="J8" s="38">
        <f>170+4</f>
        <v>174</v>
      </c>
      <c r="K8" s="38">
        <v>71</v>
      </c>
    </row>
    <row r="9" spans="1:11" ht="24">
      <c r="A9" s="29">
        <v>5</v>
      </c>
      <c r="B9" s="30" t="s">
        <v>56</v>
      </c>
      <c r="C9" s="38"/>
      <c r="D9" s="38"/>
      <c r="E9" s="38"/>
      <c r="F9" s="38"/>
      <c r="G9" s="38"/>
      <c r="H9" s="38"/>
      <c r="I9" s="38"/>
      <c r="J9" s="38"/>
      <c r="K9" s="38"/>
    </row>
    <row r="10" spans="1:11" ht="24">
      <c r="A10" s="29">
        <v>6</v>
      </c>
      <c r="B10" s="30" t="s">
        <v>57</v>
      </c>
      <c r="C10" s="38">
        <v>906</v>
      </c>
      <c r="D10" s="38">
        <v>300</v>
      </c>
      <c r="E10" s="38">
        <v>187</v>
      </c>
      <c r="F10" s="38">
        <v>115</v>
      </c>
      <c r="G10" s="38">
        <v>92</v>
      </c>
      <c r="H10" s="38">
        <v>994</v>
      </c>
      <c r="I10" s="38">
        <v>549</v>
      </c>
      <c r="J10" s="38">
        <v>158</v>
      </c>
      <c r="K10" s="38">
        <v>52</v>
      </c>
    </row>
    <row r="11" spans="1:11" ht="24">
      <c r="A11" s="29">
        <v>7</v>
      </c>
      <c r="B11" s="30" t="s">
        <v>58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18</v>
      </c>
      <c r="I11" s="39">
        <v>120</v>
      </c>
      <c r="J11" s="39">
        <v>75</v>
      </c>
      <c r="K11" s="39">
        <v>27</v>
      </c>
    </row>
    <row r="12" spans="1:11" ht="24">
      <c r="A12" s="29">
        <v>8</v>
      </c>
      <c r="B12" s="30" t="s">
        <v>223</v>
      </c>
      <c r="C12" s="38">
        <v>1535</v>
      </c>
      <c r="D12" s="38">
        <v>166</v>
      </c>
      <c r="E12" s="38">
        <v>22</v>
      </c>
      <c r="F12" s="38">
        <v>5</v>
      </c>
      <c r="G12" s="38">
        <v>4</v>
      </c>
      <c r="H12" s="38">
        <v>1661</v>
      </c>
      <c r="I12" s="38">
        <v>64</v>
      </c>
      <c r="J12" s="38">
        <v>7</v>
      </c>
      <c r="K12" s="38">
        <v>0</v>
      </c>
    </row>
    <row r="13" spans="1:11" ht="24">
      <c r="A13" s="29">
        <v>9</v>
      </c>
      <c r="B13" s="30" t="s">
        <v>59</v>
      </c>
      <c r="C13" s="55">
        <v>541</v>
      </c>
      <c r="D13" s="55">
        <v>500</v>
      </c>
      <c r="E13" s="55">
        <v>389</v>
      </c>
      <c r="F13" s="55">
        <v>309</v>
      </c>
      <c r="G13" s="55">
        <v>116</v>
      </c>
      <c r="H13" s="55">
        <v>239</v>
      </c>
      <c r="I13" s="55">
        <v>629</v>
      </c>
      <c r="J13" s="55">
        <v>772</v>
      </c>
      <c r="K13" s="55">
        <v>516</v>
      </c>
    </row>
    <row r="14" spans="1:11" ht="24">
      <c r="A14" s="29">
        <v>10</v>
      </c>
      <c r="B14" s="30" t="s">
        <v>60</v>
      </c>
      <c r="C14" s="55" t="s">
        <v>118</v>
      </c>
      <c r="D14" s="55" t="s">
        <v>118</v>
      </c>
      <c r="E14" s="55" t="s">
        <v>118</v>
      </c>
      <c r="F14" s="55" t="s">
        <v>118</v>
      </c>
      <c r="G14" s="55" t="s">
        <v>118</v>
      </c>
      <c r="H14" s="55">
        <v>345</v>
      </c>
      <c r="I14" s="55">
        <v>682</v>
      </c>
      <c r="J14" s="55">
        <v>574</v>
      </c>
      <c r="K14" s="55">
        <v>390</v>
      </c>
    </row>
    <row r="15" spans="1:11" ht="24">
      <c r="A15" s="29">
        <v>11</v>
      </c>
      <c r="B15" s="37" t="s">
        <v>61</v>
      </c>
      <c r="C15" s="44">
        <v>1222</v>
      </c>
      <c r="D15" s="43">
        <v>909</v>
      </c>
      <c r="E15" s="43">
        <v>225</v>
      </c>
      <c r="F15" s="43">
        <v>101</v>
      </c>
      <c r="G15" s="43">
        <v>29</v>
      </c>
      <c r="H15" s="43">
        <v>1206</v>
      </c>
      <c r="I15" s="44">
        <v>1189</v>
      </c>
      <c r="J15" s="43">
        <v>571</v>
      </c>
      <c r="K15" s="43">
        <v>81</v>
      </c>
    </row>
    <row r="16" spans="1:11" ht="24">
      <c r="A16" s="29">
        <v>12</v>
      </c>
      <c r="B16" s="37" t="s">
        <v>62</v>
      </c>
      <c r="C16" s="46">
        <v>261</v>
      </c>
      <c r="D16" s="46">
        <v>765</v>
      </c>
      <c r="E16" s="46">
        <v>103</v>
      </c>
      <c r="F16" s="46">
        <v>87</v>
      </c>
      <c r="G16" s="46">
        <v>35</v>
      </c>
      <c r="H16" s="46">
        <v>73</v>
      </c>
      <c r="I16" s="46">
        <v>16</v>
      </c>
      <c r="J16" s="46">
        <v>14</v>
      </c>
      <c r="K16" s="46">
        <v>8</v>
      </c>
    </row>
    <row r="17" spans="1:11" ht="24">
      <c r="A17" s="29">
        <v>13</v>
      </c>
      <c r="B17" s="37" t="s">
        <v>63</v>
      </c>
      <c r="C17" s="55" t="s">
        <v>118</v>
      </c>
      <c r="D17" s="55" t="s">
        <v>118</v>
      </c>
      <c r="E17" s="55" t="s">
        <v>118</v>
      </c>
      <c r="F17" s="55" t="s">
        <v>118</v>
      </c>
      <c r="G17" s="55" t="s">
        <v>118</v>
      </c>
      <c r="H17" s="55">
        <v>1285</v>
      </c>
      <c r="I17" s="55">
        <v>683</v>
      </c>
      <c r="J17" s="55">
        <v>452</v>
      </c>
      <c r="K17" s="55">
        <v>221</v>
      </c>
    </row>
    <row r="18" spans="1:11" ht="24">
      <c r="A18" s="29">
        <v>14</v>
      </c>
      <c r="B18" s="30" t="s">
        <v>64</v>
      </c>
      <c r="C18" s="55">
        <v>631</v>
      </c>
      <c r="D18" s="55">
        <v>5</v>
      </c>
      <c r="E18" s="55" t="s">
        <v>249</v>
      </c>
      <c r="F18" s="55" t="s">
        <v>249</v>
      </c>
      <c r="G18" s="55" t="s">
        <v>249</v>
      </c>
      <c r="H18" s="55">
        <v>295</v>
      </c>
      <c r="I18" s="55">
        <v>258</v>
      </c>
      <c r="J18" s="55">
        <v>56</v>
      </c>
      <c r="K18" s="55">
        <v>27</v>
      </c>
    </row>
    <row r="19" spans="1:11" ht="24">
      <c r="A19" s="29">
        <v>15</v>
      </c>
      <c r="B19" s="30" t="s">
        <v>65</v>
      </c>
      <c r="C19" s="56">
        <v>193</v>
      </c>
      <c r="D19" s="56">
        <v>350</v>
      </c>
      <c r="E19" s="56">
        <v>273</v>
      </c>
      <c r="F19" s="56">
        <v>456</v>
      </c>
      <c r="G19" s="56">
        <v>34</v>
      </c>
      <c r="H19" s="56">
        <v>222</v>
      </c>
      <c r="I19" s="56">
        <v>1016</v>
      </c>
      <c r="J19" s="56">
        <v>1697</v>
      </c>
      <c r="K19" s="56">
        <v>942</v>
      </c>
    </row>
    <row r="20" spans="1:11" ht="24">
      <c r="A20" s="29">
        <v>16</v>
      </c>
      <c r="B20" s="30" t="s">
        <v>66</v>
      </c>
      <c r="C20" s="47">
        <v>1151</v>
      </c>
      <c r="D20" s="47">
        <v>1135</v>
      </c>
      <c r="E20" s="46">
        <v>325</v>
      </c>
      <c r="F20" s="46">
        <v>204</v>
      </c>
      <c r="G20" s="46">
        <v>146</v>
      </c>
      <c r="H20" s="46">
        <v>53</v>
      </c>
      <c r="I20" s="46">
        <v>128</v>
      </c>
      <c r="J20" s="46">
        <v>29</v>
      </c>
      <c r="K20" s="46">
        <v>3</v>
      </c>
    </row>
    <row r="21" spans="1:11" ht="24">
      <c r="A21" s="29">
        <v>17</v>
      </c>
      <c r="B21" s="30" t="s">
        <v>68</v>
      </c>
      <c r="C21" s="39">
        <v>450</v>
      </c>
      <c r="D21" s="39">
        <v>300</v>
      </c>
      <c r="E21" s="39">
        <v>110</v>
      </c>
      <c r="F21" s="39">
        <v>40</v>
      </c>
      <c r="G21" s="39">
        <v>0</v>
      </c>
      <c r="H21" s="39">
        <v>186</v>
      </c>
      <c r="I21" s="39">
        <v>186</v>
      </c>
      <c r="J21" s="39">
        <v>125</v>
      </c>
      <c r="K21" s="39">
        <v>37</v>
      </c>
    </row>
    <row r="22" spans="1:11" ht="24">
      <c r="A22" s="29">
        <v>18</v>
      </c>
      <c r="B22" s="30" t="s">
        <v>67</v>
      </c>
      <c r="C22" s="38">
        <v>1528</v>
      </c>
      <c r="D22" s="38">
        <v>1136</v>
      </c>
      <c r="E22" s="38">
        <v>947</v>
      </c>
      <c r="F22" s="38">
        <v>230</v>
      </c>
      <c r="G22" s="38">
        <v>58</v>
      </c>
      <c r="H22" s="38">
        <v>922</v>
      </c>
      <c r="I22" s="38">
        <v>1050</v>
      </c>
      <c r="J22" s="38">
        <v>989</v>
      </c>
      <c r="K22" s="38">
        <v>269</v>
      </c>
    </row>
    <row r="23" spans="1:11" ht="24">
      <c r="A23" s="29">
        <v>19</v>
      </c>
      <c r="B23" s="30" t="s">
        <v>69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24">
      <c r="A24" s="29">
        <v>20</v>
      </c>
      <c r="B24" s="30" t="s">
        <v>70</v>
      </c>
      <c r="C24" s="38" t="s">
        <v>118</v>
      </c>
      <c r="D24" s="38" t="s">
        <v>118</v>
      </c>
      <c r="E24" s="38" t="s">
        <v>118</v>
      </c>
      <c r="F24" s="38" t="s">
        <v>118</v>
      </c>
      <c r="G24" s="38" t="s">
        <v>118</v>
      </c>
      <c r="H24" s="38">
        <v>150</v>
      </c>
      <c r="I24" s="38">
        <v>111</v>
      </c>
      <c r="J24" s="38">
        <v>20</v>
      </c>
      <c r="K24" s="38">
        <v>19</v>
      </c>
    </row>
    <row r="25" spans="1:11" ht="24">
      <c r="A25" s="29">
        <v>21</v>
      </c>
      <c r="B25" s="30" t="s">
        <v>71</v>
      </c>
      <c r="C25" s="38" t="s">
        <v>118</v>
      </c>
      <c r="D25" s="38" t="s">
        <v>118</v>
      </c>
      <c r="E25" s="38" t="s">
        <v>118</v>
      </c>
      <c r="F25" s="38" t="s">
        <v>118</v>
      </c>
      <c r="G25" s="38" t="s">
        <v>118</v>
      </c>
      <c r="H25" s="38">
        <v>654</v>
      </c>
      <c r="I25" s="38">
        <v>245</v>
      </c>
      <c r="J25" s="38">
        <v>2768</v>
      </c>
      <c r="K25" s="38">
        <v>1629</v>
      </c>
    </row>
    <row r="26" spans="1:11" ht="24">
      <c r="A26" s="32">
        <v>22</v>
      </c>
      <c r="B26" s="30" t="s">
        <v>72</v>
      </c>
      <c r="C26" s="40">
        <v>1077</v>
      </c>
      <c r="D26" s="40">
        <v>303</v>
      </c>
      <c r="E26" s="40">
        <v>192</v>
      </c>
      <c r="F26" s="40">
        <v>99</v>
      </c>
      <c r="G26" s="40">
        <v>20</v>
      </c>
      <c r="H26" s="40">
        <v>563</v>
      </c>
      <c r="I26" s="40">
        <v>271</v>
      </c>
      <c r="J26" s="40">
        <v>213</v>
      </c>
      <c r="K26" s="40">
        <v>66</v>
      </c>
    </row>
    <row r="27" spans="1:11" ht="21.75">
      <c r="A27" s="59"/>
      <c r="B27" s="59" t="s">
        <v>171</v>
      </c>
      <c r="C27" s="60">
        <f aca="true" t="shared" si="0" ref="C27:K27">SUM(C5:C26)</f>
        <v>13936</v>
      </c>
      <c r="D27" s="60">
        <f t="shared" si="0"/>
        <v>7276</v>
      </c>
      <c r="E27" s="60">
        <f t="shared" si="0"/>
        <v>3740</v>
      </c>
      <c r="F27" s="60">
        <f t="shared" si="0"/>
        <v>2128</v>
      </c>
      <c r="G27" s="60">
        <f t="shared" si="0"/>
        <v>654</v>
      </c>
      <c r="H27" s="60">
        <f t="shared" si="0"/>
        <v>11837</v>
      </c>
      <c r="I27" s="60">
        <f t="shared" si="0"/>
        <v>8991</v>
      </c>
      <c r="J27" s="60">
        <f t="shared" si="0"/>
        <v>9273</v>
      </c>
      <c r="K27" s="60">
        <f t="shared" si="0"/>
        <v>4953</v>
      </c>
    </row>
    <row r="28" spans="1:11" ht="21.75">
      <c r="A28" s="28"/>
      <c r="B28" s="22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ht="21.75">
      <c r="A29" s="28"/>
      <c r="B29" s="22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ht="21.75">
      <c r="A30" s="28"/>
      <c r="B30" s="22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ht="21.75">
      <c r="A31" s="28"/>
      <c r="B31" s="22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21.75">
      <c r="A32" s="19"/>
      <c r="B32" s="17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21.75">
      <c r="A33" s="19"/>
      <c r="B33" s="17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21.75">
      <c r="A34" s="19"/>
      <c r="B34" s="17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1.75">
      <c r="A35" s="19"/>
      <c r="B35" s="17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21.75">
      <c r="A36" s="19"/>
      <c r="B36" s="17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21.75">
      <c r="A37" s="19"/>
      <c r="B37" s="17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21.75">
      <c r="A38" s="19"/>
      <c r="B38" s="17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21.75">
      <c r="A39" s="19"/>
      <c r="B39" s="17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21.75">
      <c r="A40" s="19"/>
      <c r="B40" s="17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21.75">
      <c r="A41" s="19"/>
      <c r="B41" s="17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21.75">
      <c r="A42" s="19"/>
      <c r="B42" s="17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21.75">
      <c r="A43" s="19"/>
      <c r="B43" s="17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21.75">
      <c r="A44" s="19"/>
      <c r="B44" s="17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21.75">
      <c r="A45" s="19"/>
      <c r="B45" s="17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21.75">
      <c r="A46" s="19"/>
      <c r="B46" s="17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21.75">
      <c r="A47" s="19"/>
      <c r="B47" s="17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21.75">
      <c r="A48" s="19"/>
      <c r="B48" s="17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21.75">
      <c r="A49" s="19"/>
      <c r="B49" s="17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21.75">
      <c r="A50" s="19"/>
      <c r="B50" s="17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21.75">
      <c r="A51" s="19"/>
      <c r="B51" s="17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21.75">
      <c r="A52" s="19"/>
      <c r="B52" s="17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21.75">
      <c r="A53" s="19"/>
      <c r="B53" s="17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21.75">
      <c r="A54" s="19"/>
      <c r="B54" s="17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21.75">
      <c r="A55" s="19"/>
      <c r="B55" s="17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21.75">
      <c r="A56" s="19"/>
      <c r="B56" s="17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21.75">
      <c r="A57" s="19"/>
      <c r="B57" s="17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21.75">
      <c r="A58" s="19"/>
      <c r="B58" s="17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21.75">
      <c r="A59" s="19"/>
      <c r="B59" s="17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21.75">
      <c r="A60" s="19"/>
      <c r="B60" s="17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21.75">
      <c r="A61" s="19"/>
      <c r="B61" s="17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21.75">
      <c r="A62" s="19"/>
      <c r="B62" s="17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21.75">
      <c r="A63" s="19"/>
      <c r="B63" s="17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21.75">
      <c r="A64" s="19"/>
      <c r="B64" s="17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21.75">
      <c r="A65" s="19"/>
      <c r="B65" s="17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21.75">
      <c r="A66" s="19"/>
      <c r="B66" s="17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21.75">
      <c r="A67" s="19"/>
      <c r="B67" s="17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21.75">
      <c r="A68" s="19"/>
      <c r="B68" s="17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21.75">
      <c r="A69" s="19"/>
      <c r="B69" s="17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21.75">
      <c r="A70" s="19"/>
      <c r="B70" s="17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21.75">
      <c r="A71" s="19"/>
      <c r="B71" s="17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21.75">
      <c r="A72" s="19"/>
      <c r="B72" s="17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21.75">
      <c r="A73" s="19"/>
      <c r="B73" s="17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21.75">
      <c r="A74" s="19"/>
      <c r="B74" s="17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21.75">
      <c r="A75" s="19"/>
      <c r="B75" s="17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21.75">
      <c r="A76" s="19"/>
      <c r="B76" s="17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21.75">
      <c r="A77" s="19"/>
      <c r="B77" s="17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21.75">
      <c r="A78" s="19"/>
      <c r="B78" s="17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21.75">
      <c r="A79" s="19"/>
      <c r="B79" s="17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21.75">
      <c r="A80" s="19"/>
      <c r="B80" s="17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21.75">
      <c r="A81" s="19"/>
      <c r="B81" s="17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21.75">
      <c r="A82" s="19"/>
      <c r="B82" s="17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21.75">
      <c r="A83" s="19"/>
      <c r="B83" s="17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21.75">
      <c r="A84" s="19"/>
      <c r="B84" s="17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21.75">
      <c r="A85" s="19"/>
      <c r="B85" s="17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21.75">
      <c r="A86" s="19"/>
      <c r="B86" s="17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21.75">
      <c r="A87" s="19"/>
      <c r="B87" s="17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21.75">
      <c r="A88" s="19"/>
      <c r="B88" s="17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21.75">
      <c r="A89" s="19"/>
      <c r="B89" s="17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21.75">
      <c r="A90" s="19"/>
      <c r="B90" s="17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21.75">
      <c r="A91" s="19"/>
      <c r="B91" s="17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21.75">
      <c r="A92" s="19"/>
      <c r="B92" s="17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21.75">
      <c r="A93" s="19"/>
      <c r="B93" s="17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21.75">
      <c r="A94" s="19"/>
      <c r="B94" s="17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21.75">
      <c r="A95" s="19"/>
      <c r="B95" s="17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21.75">
      <c r="A96" s="19"/>
      <c r="B96" s="17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21.75">
      <c r="A97" s="19"/>
      <c r="B97" s="17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21.75">
      <c r="A98" s="19"/>
      <c r="B98" s="17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21.75">
      <c r="A99" s="19"/>
      <c r="B99" s="17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21.75">
      <c r="A100" s="19"/>
      <c r="B100" s="17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21.75">
      <c r="A101" s="19"/>
      <c r="B101" s="17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21.75">
      <c r="A102" s="19"/>
      <c r="B102" s="17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21.75">
      <c r="A103" s="19"/>
      <c r="B103" s="17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21.75">
      <c r="A104" s="19"/>
      <c r="B104" s="17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21.75">
      <c r="A105" s="19"/>
      <c r="B105" s="17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21.75">
      <c r="A106" s="19"/>
      <c r="B106" s="17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21.75">
      <c r="A107" s="19"/>
      <c r="B107" s="17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21.75">
      <c r="A108" s="19"/>
      <c r="B108" s="17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21.75">
      <c r="A109" s="19"/>
      <c r="B109" s="17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21.75">
      <c r="A110" s="19"/>
      <c r="B110" s="17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21.75">
      <c r="A111" s="19"/>
      <c r="B111" s="17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21.75">
      <c r="A112" s="19"/>
      <c r="B112" s="17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21.75">
      <c r="A113" s="19"/>
      <c r="B113" s="17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21.75">
      <c r="A114" s="19"/>
      <c r="B114" s="17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21.75">
      <c r="A115" s="19"/>
      <c r="B115" s="17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21.75">
      <c r="A116" s="19"/>
      <c r="B116" s="17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21.75">
      <c r="A117" s="19"/>
      <c r="B117" s="17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21.75">
      <c r="A118" s="19"/>
      <c r="B118" s="17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21.75">
      <c r="A119" s="19"/>
      <c r="B119" s="17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21.75">
      <c r="A120" s="19"/>
      <c r="B120" s="17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21.75">
      <c r="A121" s="19"/>
      <c r="B121" s="17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21.75">
      <c r="A122" s="19"/>
      <c r="B122" s="17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21.75">
      <c r="A123" s="19"/>
      <c r="B123" s="17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21.75">
      <c r="A124" s="19"/>
      <c r="B124" s="17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21.75">
      <c r="A125" s="19"/>
      <c r="B125" s="17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21.75">
      <c r="A126" s="19"/>
      <c r="B126" s="17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21.75">
      <c r="A127" s="19"/>
      <c r="B127" s="17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21.75">
      <c r="A128" s="19"/>
      <c r="B128" s="17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21.75">
      <c r="A129" s="19"/>
      <c r="B129" s="17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21.75">
      <c r="A130" s="19"/>
      <c r="B130" s="17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21.75">
      <c r="A131" s="19"/>
      <c r="B131" s="17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21.75">
      <c r="A132" s="19"/>
      <c r="B132" s="17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21.75">
      <c r="A133" s="19"/>
      <c r="B133" s="17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21.75">
      <c r="A134" s="19"/>
      <c r="B134" s="17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21.75">
      <c r="A135" s="19"/>
      <c r="B135" s="17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21.75">
      <c r="A136" s="19"/>
      <c r="B136" s="17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21.75">
      <c r="A137" s="19"/>
      <c r="B137" s="17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21.75">
      <c r="A138" s="19"/>
      <c r="B138" s="17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21.75">
      <c r="A139" s="19"/>
      <c r="B139" s="17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21.75">
      <c r="A140" s="19"/>
      <c r="B140" s="17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21.75">
      <c r="A141" s="19"/>
      <c r="B141" s="17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21.75">
      <c r="A142" s="19"/>
      <c r="B142" s="17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21.75">
      <c r="A143" s="19"/>
      <c r="B143" s="17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21.75">
      <c r="A144" s="19"/>
      <c r="B144" s="17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21.75">
      <c r="A145" s="19"/>
      <c r="B145" s="17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21.75">
      <c r="A146" s="19"/>
      <c r="B146" s="17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21.75">
      <c r="A147" s="19"/>
      <c r="B147" s="17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21.75">
      <c r="A148" s="19"/>
      <c r="B148" s="17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21.75">
      <c r="A149" s="19"/>
      <c r="B149" s="17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21.75">
      <c r="A150" s="19"/>
      <c r="B150" s="17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21.75">
      <c r="A151" s="19"/>
      <c r="B151" s="17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21.75">
      <c r="A152" s="19"/>
      <c r="B152" s="17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21.75">
      <c r="A153" s="19"/>
      <c r="B153" s="17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21.75">
      <c r="A154" s="19"/>
      <c r="B154" s="17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21.75">
      <c r="A155" s="19"/>
      <c r="B155" s="17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4.25">
      <c r="A156" s="19"/>
      <c r="B156" s="19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ht="14.25">
      <c r="A157" s="19"/>
      <c r="B157" s="19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14.25">
      <c r="A158" s="19"/>
      <c r="B158" s="19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ht="14.25">
      <c r="A159" s="19"/>
      <c r="B159" s="19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ht="14.25">
      <c r="A160" s="19"/>
      <c r="B160" s="19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14.25">
      <c r="A161" s="19"/>
      <c r="B161" s="19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14.25">
      <c r="A162" s="19"/>
      <c r="B162" s="19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ht="14.25">
      <c r="A163" s="19"/>
      <c r="B163" s="19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 ht="14.25">
      <c r="A164" s="19"/>
      <c r="B164" s="19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14.25">
      <c r="A165" s="19"/>
      <c r="B165" s="19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4.25">
      <c r="A166" s="19"/>
      <c r="B166" s="19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4.25">
      <c r="A167" s="19"/>
      <c r="B167" s="19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4.25">
      <c r="A168" s="19"/>
      <c r="B168" s="19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4.25">
      <c r="A169" s="19"/>
      <c r="B169" s="19"/>
      <c r="C169" s="16"/>
      <c r="D169" s="16"/>
      <c r="E169" s="16"/>
      <c r="F169" s="16"/>
      <c r="G169" s="16"/>
      <c r="H169" s="16"/>
      <c r="I169" s="16"/>
      <c r="J169" s="16"/>
      <c r="K169" s="16"/>
    </row>
  </sheetData>
  <sheetProtection selectLockedCells="1" selectUnlockedCells="1"/>
  <mergeCells count="6">
    <mergeCell ref="A3:A4"/>
    <mergeCell ref="B3:B4"/>
    <mergeCell ref="H3:K3"/>
    <mergeCell ref="C3:G3"/>
    <mergeCell ref="A1:K1"/>
    <mergeCell ref="A2:K2"/>
  </mergeCells>
  <printOptions/>
  <pageMargins left="0.1968503937007874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1">
      <selection activeCell="G5" sqref="G5"/>
    </sheetView>
  </sheetViews>
  <sheetFormatPr defaultColWidth="9.140625" defaultRowHeight="15"/>
  <cols>
    <col min="1" max="1" width="5.8515625" style="0" customWidth="1"/>
    <col min="2" max="2" width="13.8515625" style="0" customWidth="1"/>
    <col min="3" max="3" width="10.28125" style="0" customWidth="1"/>
    <col min="4" max="4" width="10.421875" style="0" customWidth="1"/>
    <col min="5" max="5" width="10.28125" style="0" customWidth="1"/>
    <col min="6" max="6" width="11.00390625" style="0" customWidth="1"/>
    <col min="7" max="7" width="11.57421875" style="0" customWidth="1"/>
    <col min="8" max="8" width="11.421875" style="0" customWidth="1"/>
    <col min="9" max="9" width="12.57421875" style="0" customWidth="1"/>
    <col min="10" max="10" width="31.140625" style="0" customWidth="1"/>
  </cols>
  <sheetData>
    <row r="1" spans="1:10" ht="24">
      <c r="A1" s="209" t="s">
        <v>178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65.25" customHeight="1">
      <c r="A2" s="216" t="s">
        <v>276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24">
      <c r="A3" s="217" t="s">
        <v>3</v>
      </c>
      <c r="B3" s="219" t="s">
        <v>31</v>
      </c>
      <c r="C3" s="221" t="s">
        <v>179</v>
      </c>
      <c r="D3" s="222"/>
      <c r="E3" s="222"/>
      <c r="F3" s="222"/>
      <c r="G3" s="222"/>
      <c r="H3" s="222"/>
      <c r="I3" s="223"/>
      <c r="J3" s="63" t="s">
        <v>180</v>
      </c>
    </row>
    <row r="4" spans="1:10" ht="24">
      <c r="A4" s="218"/>
      <c r="B4" s="220"/>
      <c r="C4" s="64" t="s">
        <v>181</v>
      </c>
      <c r="D4" s="64" t="s">
        <v>182</v>
      </c>
      <c r="E4" s="64" t="s">
        <v>183</v>
      </c>
      <c r="F4" s="64" t="s">
        <v>184</v>
      </c>
      <c r="G4" s="64" t="s">
        <v>185</v>
      </c>
      <c r="H4" s="64" t="s">
        <v>186</v>
      </c>
      <c r="I4" s="64" t="s">
        <v>187</v>
      </c>
      <c r="J4" s="23" t="s">
        <v>188</v>
      </c>
    </row>
    <row r="5" spans="1:10" ht="24">
      <c r="A5" s="65">
        <v>1</v>
      </c>
      <c r="B5" s="66" t="s">
        <v>52</v>
      </c>
      <c r="C5" s="33">
        <v>3</v>
      </c>
      <c r="D5" s="33">
        <v>3</v>
      </c>
      <c r="E5" s="33">
        <v>1</v>
      </c>
      <c r="F5" s="33">
        <v>20</v>
      </c>
      <c r="G5" s="33">
        <v>2</v>
      </c>
      <c r="H5" s="33"/>
      <c r="I5" s="33">
        <v>9</v>
      </c>
      <c r="J5" s="67">
        <v>0</v>
      </c>
    </row>
    <row r="6" spans="1:10" ht="24">
      <c r="A6" s="65">
        <v>2</v>
      </c>
      <c r="B6" s="66" t="s">
        <v>53</v>
      </c>
      <c r="C6" s="33">
        <v>3</v>
      </c>
      <c r="D6" s="33">
        <v>44</v>
      </c>
      <c r="E6" s="33">
        <v>8</v>
      </c>
      <c r="F6" s="33">
        <v>4</v>
      </c>
      <c r="G6" s="33"/>
      <c r="H6" s="33">
        <v>2</v>
      </c>
      <c r="I6" s="33">
        <v>1</v>
      </c>
      <c r="J6" s="67">
        <v>0</v>
      </c>
    </row>
    <row r="7" spans="1:10" ht="24">
      <c r="A7" s="65">
        <v>3</v>
      </c>
      <c r="B7" s="66" t="s">
        <v>54</v>
      </c>
      <c r="C7" s="33">
        <v>3</v>
      </c>
      <c r="D7" s="33"/>
      <c r="E7" s="33">
        <v>4</v>
      </c>
      <c r="F7" s="33">
        <v>8</v>
      </c>
      <c r="G7" s="33"/>
      <c r="H7" s="33">
        <v>3</v>
      </c>
      <c r="I7" s="33">
        <v>15</v>
      </c>
      <c r="J7" s="67">
        <v>0</v>
      </c>
    </row>
    <row r="8" spans="1:10" ht="24">
      <c r="A8" s="65">
        <v>4</v>
      </c>
      <c r="B8" s="66" t="s">
        <v>55</v>
      </c>
      <c r="C8" s="33">
        <v>4</v>
      </c>
      <c r="D8" s="33"/>
      <c r="E8" s="33"/>
      <c r="F8" s="33">
        <v>8</v>
      </c>
      <c r="G8" s="33"/>
      <c r="H8" s="33">
        <v>1</v>
      </c>
      <c r="I8" s="33">
        <v>4</v>
      </c>
      <c r="J8" s="67">
        <v>0</v>
      </c>
    </row>
    <row r="9" spans="1:10" ht="24">
      <c r="A9" s="65">
        <v>5</v>
      </c>
      <c r="B9" s="66" t="s">
        <v>56</v>
      </c>
      <c r="C9" s="33">
        <v>2</v>
      </c>
      <c r="D9" s="33"/>
      <c r="E9" s="33">
        <v>4</v>
      </c>
      <c r="F9" s="33">
        <v>1</v>
      </c>
      <c r="G9" s="33"/>
      <c r="H9" s="33">
        <v>2</v>
      </c>
      <c r="I9" s="33">
        <v>2</v>
      </c>
      <c r="J9" s="67">
        <v>0</v>
      </c>
    </row>
    <row r="10" spans="1:10" ht="24">
      <c r="A10" s="65">
        <v>6</v>
      </c>
      <c r="B10" s="66" t="s">
        <v>57</v>
      </c>
      <c r="C10" s="33">
        <v>3</v>
      </c>
      <c r="D10" s="33"/>
      <c r="E10" s="33"/>
      <c r="F10" s="33">
        <v>1</v>
      </c>
      <c r="G10" s="33"/>
      <c r="H10" s="33"/>
      <c r="I10" s="33">
        <v>1</v>
      </c>
      <c r="J10" s="67">
        <v>0</v>
      </c>
    </row>
    <row r="11" spans="1:10" ht="24">
      <c r="A11" s="65">
        <v>7</v>
      </c>
      <c r="B11" s="66" t="s">
        <v>58</v>
      </c>
      <c r="C11" s="33"/>
      <c r="D11" s="33"/>
      <c r="E11" s="33"/>
      <c r="F11" s="33"/>
      <c r="G11" s="33"/>
      <c r="H11" s="33"/>
      <c r="I11" s="33"/>
      <c r="J11" s="67">
        <v>0</v>
      </c>
    </row>
    <row r="12" spans="1:10" ht="24">
      <c r="A12" s="65">
        <v>8</v>
      </c>
      <c r="B12" s="66" t="s">
        <v>223</v>
      </c>
      <c r="C12" s="33"/>
      <c r="D12" s="33"/>
      <c r="E12" s="33"/>
      <c r="F12" s="33"/>
      <c r="G12" s="33"/>
      <c r="H12" s="33"/>
      <c r="I12" s="33"/>
      <c r="J12" s="67">
        <v>0</v>
      </c>
    </row>
    <row r="13" spans="1:10" ht="24">
      <c r="A13" s="65">
        <v>9</v>
      </c>
      <c r="B13" s="66" t="s">
        <v>59</v>
      </c>
      <c r="C13" s="33"/>
      <c r="D13" s="33"/>
      <c r="E13" s="33">
        <v>1</v>
      </c>
      <c r="F13" s="33">
        <v>5</v>
      </c>
      <c r="G13" s="33"/>
      <c r="H13" s="33">
        <v>1</v>
      </c>
      <c r="I13" s="33">
        <v>4</v>
      </c>
      <c r="J13" s="67">
        <v>0</v>
      </c>
    </row>
    <row r="14" spans="1:10" ht="24">
      <c r="A14" s="65">
        <v>10</v>
      </c>
      <c r="B14" s="66" t="s">
        <v>60</v>
      </c>
      <c r="C14" s="33">
        <v>1</v>
      </c>
      <c r="D14" s="33"/>
      <c r="E14" s="33">
        <v>1</v>
      </c>
      <c r="F14" s="33">
        <v>5</v>
      </c>
      <c r="G14" s="33"/>
      <c r="H14" s="33"/>
      <c r="I14" s="33">
        <v>2</v>
      </c>
      <c r="J14" s="67">
        <v>0</v>
      </c>
    </row>
    <row r="15" spans="1:10" ht="24">
      <c r="A15" s="65">
        <v>11</v>
      </c>
      <c r="B15" s="66" t="s">
        <v>61</v>
      </c>
      <c r="C15" s="33">
        <v>2</v>
      </c>
      <c r="D15" s="33"/>
      <c r="E15" s="33"/>
      <c r="F15" s="33">
        <v>1</v>
      </c>
      <c r="G15" s="33"/>
      <c r="H15" s="33"/>
      <c r="I15" s="33">
        <v>2</v>
      </c>
      <c r="J15" s="67">
        <v>0</v>
      </c>
    </row>
    <row r="16" spans="1:10" ht="24">
      <c r="A16" s="65">
        <v>12</v>
      </c>
      <c r="B16" s="66" t="s">
        <v>62</v>
      </c>
      <c r="C16" s="33">
        <v>1</v>
      </c>
      <c r="D16" s="33">
        <v>1</v>
      </c>
      <c r="E16" s="33">
        <v>2</v>
      </c>
      <c r="F16" s="33">
        <v>3</v>
      </c>
      <c r="G16" s="33"/>
      <c r="H16" s="33"/>
      <c r="I16" s="33">
        <v>5</v>
      </c>
      <c r="J16" s="67">
        <v>0</v>
      </c>
    </row>
    <row r="17" spans="1:10" ht="24">
      <c r="A17" s="65">
        <v>13</v>
      </c>
      <c r="B17" s="66" t="s">
        <v>63</v>
      </c>
      <c r="C17" s="33">
        <v>3</v>
      </c>
      <c r="D17" s="33"/>
      <c r="E17" s="33">
        <v>4</v>
      </c>
      <c r="F17" s="33">
        <v>15</v>
      </c>
      <c r="G17" s="33"/>
      <c r="H17" s="33">
        <v>1</v>
      </c>
      <c r="I17" s="33">
        <v>1</v>
      </c>
      <c r="J17" s="67">
        <v>0</v>
      </c>
    </row>
    <row r="18" spans="1:10" ht="24">
      <c r="A18" s="65">
        <v>14</v>
      </c>
      <c r="B18" s="66" t="s">
        <v>64</v>
      </c>
      <c r="C18" s="33"/>
      <c r="D18" s="33"/>
      <c r="E18" s="33"/>
      <c r="F18" s="33"/>
      <c r="G18" s="33"/>
      <c r="H18" s="33"/>
      <c r="I18" s="33"/>
      <c r="J18" s="67">
        <v>0</v>
      </c>
    </row>
    <row r="19" spans="1:10" ht="24">
      <c r="A19" s="65">
        <v>15</v>
      </c>
      <c r="B19" s="66" t="s">
        <v>65</v>
      </c>
      <c r="C19" s="33">
        <v>1</v>
      </c>
      <c r="D19" s="33"/>
      <c r="E19" s="33">
        <v>5</v>
      </c>
      <c r="F19" s="33">
        <v>10</v>
      </c>
      <c r="G19" s="33"/>
      <c r="H19" s="33"/>
      <c r="I19" s="33">
        <v>4</v>
      </c>
      <c r="J19" s="67">
        <v>0</v>
      </c>
    </row>
    <row r="20" spans="1:10" ht="24">
      <c r="A20" s="65">
        <v>16</v>
      </c>
      <c r="B20" s="66" t="s">
        <v>66</v>
      </c>
      <c r="C20" s="33">
        <v>2</v>
      </c>
      <c r="D20" s="33"/>
      <c r="E20" s="33"/>
      <c r="F20" s="33">
        <v>2</v>
      </c>
      <c r="G20" s="33"/>
      <c r="H20" s="33"/>
      <c r="I20" s="33">
        <v>2</v>
      </c>
      <c r="J20" s="67">
        <v>0</v>
      </c>
    </row>
    <row r="21" spans="1:10" ht="24">
      <c r="A21" s="65">
        <v>17</v>
      </c>
      <c r="B21" s="66" t="s">
        <v>68</v>
      </c>
      <c r="C21" s="33">
        <v>6</v>
      </c>
      <c r="D21" s="33"/>
      <c r="E21" s="33">
        <v>1</v>
      </c>
      <c r="F21" s="33">
        <v>1</v>
      </c>
      <c r="G21" s="33"/>
      <c r="H21" s="33">
        <v>3</v>
      </c>
      <c r="I21" s="33">
        <v>5</v>
      </c>
      <c r="J21" s="67">
        <v>0</v>
      </c>
    </row>
    <row r="22" spans="1:10" ht="24">
      <c r="A22" s="65">
        <v>18</v>
      </c>
      <c r="B22" s="66" t="s">
        <v>67</v>
      </c>
      <c r="C22" s="33">
        <v>7</v>
      </c>
      <c r="D22" s="33">
        <v>1</v>
      </c>
      <c r="E22" s="33">
        <v>2</v>
      </c>
      <c r="F22" s="33">
        <v>2</v>
      </c>
      <c r="G22" s="33"/>
      <c r="H22" s="33">
        <v>1</v>
      </c>
      <c r="I22" s="33">
        <v>1</v>
      </c>
      <c r="J22" s="67">
        <v>0</v>
      </c>
    </row>
    <row r="23" spans="1:10" ht="24">
      <c r="A23" s="65">
        <v>19</v>
      </c>
      <c r="B23" s="66" t="s">
        <v>69</v>
      </c>
      <c r="C23" s="33"/>
      <c r="D23" s="33">
        <v>2</v>
      </c>
      <c r="E23" s="33"/>
      <c r="F23" s="33">
        <v>3</v>
      </c>
      <c r="G23" s="33"/>
      <c r="H23" s="33"/>
      <c r="I23" s="33">
        <v>3</v>
      </c>
      <c r="J23" s="67">
        <v>0</v>
      </c>
    </row>
    <row r="24" spans="1:10" ht="24">
      <c r="A24" s="65">
        <v>20</v>
      </c>
      <c r="B24" s="66" t="s">
        <v>70</v>
      </c>
      <c r="C24" s="33"/>
      <c r="D24" s="33"/>
      <c r="E24" s="33"/>
      <c r="F24" s="33"/>
      <c r="G24" s="33"/>
      <c r="H24" s="33"/>
      <c r="I24" s="33"/>
      <c r="J24" s="67">
        <v>0</v>
      </c>
    </row>
    <row r="25" spans="1:10" ht="24">
      <c r="A25" s="65">
        <v>21</v>
      </c>
      <c r="B25" s="66" t="s">
        <v>71</v>
      </c>
      <c r="C25" s="33">
        <v>3</v>
      </c>
      <c r="D25" s="33"/>
      <c r="E25" s="33"/>
      <c r="F25" s="33">
        <v>9</v>
      </c>
      <c r="G25" s="33"/>
      <c r="H25" s="33"/>
      <c r="I25" s="33"/>
      <c r="J25" s="67">
        <v>0</v>
      </c>
    </row>
    <row r="26" spans="1:10" ht="24">
      <c r="A26" s="65">
        <v>22</v>
      </c>
      <c r="B26" s="66" t="s">
        <v>72</v>
      </c>
      <c r="C26" s="33">
        <v>10</v>
      </c>
      <c r="D26" s="33">
        <v>3</v>
      </c>
      <c r="E26" s="33">
        <v>1</v>
      </c>
      <c r="F26" s="33">
        <v>8</v>
      </c>
      <c r="G26" s="33"/>
      <c r="H26" s="33">
        <v>1</v>
      </c>
      <c r="I26" s="33"/>
      <c r="J26" s="67">
        <v>0</v>
      </c>
    </row>
    <row r="27" spans="1:10" ht="24">
      <c r="A27" s="68"/>
      <c r="B27" s="66" t="s">
        <v>171</v>
      </c>
      <c r="C27" s="58">
        <f>SUM(C5:C26)</f>
        <v>54</v>
      </c>
      <c r="D27" s="58">
        <f>SUM(D5:D26)</f>
        <v>54</v>
      </c>
      <c r="E27" s="58">
        <f>SUM(E5:E26)</f>
        <v>34</v>
      </c>
      <c r="F27" s="58">
        <f>SUM(F5:F26)</f>
        <v>106</v>
      </c>
      <c r="G27" s="58">
        <v>2</v>
      </c>
      <c r="H27" s="58">
        <f>SUM(H5:H26)</f>
        <v>15</v>
      </c>
      <c r="I27" s="58">
        <f>SUM(I5:I26)</f>
        <v>61</v>
      </c>
      <c r="J27" s="69">
        <v>0</v>
      </c>
    </row>
    <row r="29" ht="24">
      <c r="B29" s="95" t="s">
        <v>277</v>
      </c>
    </row>
  </sheetData>
  <sheetProtection/>
  <mergeCells count="5">
    <mergeCell ref="A1:J1"/>
    <mergeCell ref="A2:J2"/>
    <mergeCell ref="A3:A4"/>
    <mergeCell ref="B3:B4"/>
    <mergeCell ref="C3:I3"/>
  </mergeCells>
  <printOptions/>
  <pageMargins left="0.5347222222222222" right="0.416666666666666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7.57421875" style="0" bestFit="1" customWidth="1"/>
  </cols>
  <sheetData>
    <row r="1" spans="1:10" ht="24">
      <c r="A1" s="225" t="s">
        <v>190</v>
      </c>
      <c r="B1" s="225"/>
      <c r="C1" s="225"/>
      <c r="D1" s="225"/>
      <c r="E1" s="225"/>
      <c r="F1" s="225"/>
      <c r="G1" s="225"/>
      <c r="H1" s="70"/>
      <c r="I1" s="70"/>
      <c r="J1" s="70"/>
    </row>
    <row r="2" spans="1:7" ht="24">
      <c r="A2" s="224" t="s">
        <v>189</v>
      </c>
      <c r="B2" s="224" t="s">
        <v>195</v>
      </c>
      <c r="C2" s="224"/>
      <c r="D2" s="224"/>
      <c r="E2" s="224"/>
      <c r="F2" s="224"/>
      <c r="G2" s="224" t="s">
        <v>196</v>
      </c>
    </row>
    <row r="3" spans="1:7" ht="24">
      <c r="A3" s="224"/>
      <c r="B3" s="72">
        <v>2558</v>
      </c>
      <c r="C3" s="72">
        <v>2559</v>
      </c>
      <c r="D3" s="72">
        <v>2560</v>
      </c>
      <c r="E3" s="72">
        <v>2561</v>
      </c>
      <c r="F3" s="72">
        <v>2562</v>
      </c>
      <c r="G3" s="224"/>
    </row>
    <row r="4" spans="1:7" ht="24">
      <c r="A4" s="62" t="s">
        <v>191</v>
      </c>
      <c r="B4" s="73">
        <v>13540</v>
      </c>
      <c r="C4" s="74">
        <v>12165</v>
      </c>
      <c r="D4" s="74">
        <v>13636</v>
      </c>
      <c r="E4" s="74">
        <v>13191</v>
      </c>
      <c r="F4" s="74">
        <v>10386</v>
      </c>
      <c r="G4" s="73">
        <f>SUM(B4:F4)</f>
        <v>62918</v>
      </c>
    </row>
    <row r="5" spans="1:7" ht="24">
      <c r="A5" s="62" t="s">
        <v>192</v>
      </c>
      <c r="B5" s="74">
        <v>287</v>
      </c>
      <c r="C5" s="74">
        <v>283</v>
      </c>
      <c r="D5" s="74">
        <v>363</v>
      </c>
      <c r="E5" s="74">
        <v>369</v>
      </c>
      <c r="F5" s="74">
        <v>289</v>
      </c>
      <c r="G5" s="73">
        <f>SUM(B5:F5)</f>
        <v>1591</v>
      </c>
    </row>
    <row r="6" spans="1:7" ht="24">
      <c r="A6" s="62" t="s">
        <v>193</v>
      </c>
      <c r="B6" s="74">
        <v>472</v>
      </c>
      <c r="C6" s="74">
        <v>671</v>
      </c>
      <c r="D6" s="74">
        <v>427</v>
      </c>
      <c r="E6" s="74">
        <v>199</v>
      </c>
      <c r="F6" s="74">
        <v>190</v>
      </c>
      <c r="G6" s="73">
        <f>SUM(B6:F6)</f>
        <v>1959</v>
      </c>
    </row>
    <row r="7" spans="2:6" ht="14.25">
      <c r="B7" s="71"/>
      <c r="C7" s="71"/>
      <c r="D7" s="71"/>
      <c r="E7" s="71"/>
      <c r="F7" s="71"/>
    </row>
    <row r="9" ht="24">
      <c r="A9" s="181" t="s">
        <v>292</v>
      </c>
    </row>
  </sheetData>
  <sheetProtection/>
  <mergeCells count="4">
    <mergeCell ref="B2:F2"/>
    <mergeCell ref="A2:A3"/>
    <mergeCell ref="G2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4">
      <selection activeCell="P28" sqref="P28"/>
    </sheetView>
  </sheetViews>
  <sheetFormatPr defaultColWidth="8.57421875" defaultRowHeight="15"/>
  <cols>
    <col min="1" max="1" width="4.140625" style="76" bestFit="1" customWidth="1"/>
    <col min="2" max="2" width="7.7109375" style="76" customWidth="1"/>
    <col min="3" max="23" width="5.57421875" style="76" customWidth="1"/>
    <col min="24" max="24" width="5.8515625" style="76" customWidth="1"/>
    <col min="25" max="16384" width="8.57421875" style="76" customWidth="1"/>
  </cols>
  <sheetData>
    <row r="1" spans="1:24" ht="13.5" customHeight="1">
      <c r="A1" s="75"/>
      <c r="B1" s="75"/>
      <c r="C1" s="226" t="s">
        <v>197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 ht="18.75">
      <c r="A2" s="75"/>
      <c r="B2" s="75"/>
      <c r="C2" s="77" t="s">
        <v>198</v>
      </c>
      <c r="D2" s="77" t="s">
        <v>199</v>
      </c>
      <c r="E2" s="77" t="s">
        <v>200</v>
      </c>
      <c r="F2" s="77" t="s">
        <v>201</v>
      </c>
      <c r="G2" s="77" t="s">
        <v>202</v>
      </c>
      <c r="H2" s="77" t="s">
        <v>203</v>
      </c>
      <c r="I2" s="77" t="s">
        <v>204</v>
      </c>
      <c r="J2" s="77" t="s">
        <v>205</v>
      </c>
      <c r="K2" s="77" t="s">
        <v>206</v>
      </c>
      <c r="L2" s="77" t="s">
        <v>207</v>
      </c>
      <c r="M2" s="77" t="s">
        <v>208</v>
      </c>
      <c r="N2" s="77" t="s">
        <v>209</v>
      </c>
      <c r="O2" s="77" t="s">
        <v>210</v>
      </c>
      <c r="P2" s="77" t="s">
        <v>211</v>
      </c>
      <c r="Q2" s="77" t="s">
        <v>212</v>
      </c>
      <c r="R2" s="77" t="s">
        <v>213</v>
      </c>
      <c r="S2" s="77" t="s">
        <v>214</v>
      </c>
      <c r="T2" s="77" t="s">
        <v>215</v>
      </c>
      <c r="U2" s="77" t="s">
        <v>216</v>
      </c>
      <c r="V2" s="77" t="s">
        <v>217</v>
      </c>
      <c r="W2" s="77" t="s">
        <v>218</v>
      </c>
      <c r="X2" s="78" t="s">
        <v>219</v>
      </c>
    </row>
    <row r="3" spans="1:24" ht="18.75">
      <c r="A3" s="79" t="s">
        <v>191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4" ht="15.75" customHeight="1">
      <c r="A4" s="75">
        <v>2558</v>
      </c>
      <c r="B4" s="75" t="s">
        <v>194</v>
      </c>
      <c r="C4" s="83">
        <v>1545</v>
      </c>
      <c r="D4" s="83">
        <v>1211</v>
      </c>
      <c r="E4" s="83">
        <v>1920</v>
      </c>
      <c r="F4" s="83">
        <v>948</v>
      </c>
      <c r="G4" s="83">
        <v>528</v>
      </c>
      <c r="H4" s="83">
        <v>527</v>
      </c>
      <c r="I4" s="83">
        <v>211</v>
      </c>
      <c r="J4" s="83">
        <v>389</v>
      </c>
      <c r="K4" s="83">
        <v>498</v>
      </c>
      <c r="L4" s="83">
        <v>134</v>
      </c>
      <c r="M4" s="83">
        <v>314</v>
      </c>
      <c r="N4" s="83">
        <v>465</v>
      </c>
      <c r="O4" s="83">
        <v>294</v>
      </c>
      <c r="P4" s="83">
        <v>158</v>
      </c>
      <c r="Q4" s="83">
        <v>987</v>
      </c>
      <c r="R4" s="83">
        <v>442</v>
      </c>
      <c r="S4" s="83">
        <v>627</v>
      </c>
      <c r="T4" s="83">
        <v>434</v>
      </c>
      <c r="U4" s="83">
        <v>590</v>
      </c>
      <c r="V4" s="83">
        <v>322</v>
      </c>
      <c r="W4" s="83">
        <v>281</v>
      </c>
      <c r="X4" s="83">
        <v>715</v>
      </c>
    </row>
    <row r="5" spans="1:24" ht="14.25" customHeight="1">
      <c r="A5" s="75"/>
      <c r="B5" s="75" t="s">
        <v>220</v>
      </c>
      <c r="C5" s="83">
        <v>166691</v>
      </c>
      <c r="D5" s="83">
        <v>66970</v>
      </c>
      <c r="E5" s="83">
        <v>116257</v>
      </c>
      <c r="F5" s="83">
        <v>86706</v>
      </c>
      <c r="G5" s="83">
        <v>34272</v>
      </c>
      <c r="H5" s="83">
        <v>32244</v>
      </c>
      <c r="I5" s="83">
        <v>8829</v>
      </c>
      <c r="J5" s="83">
        <v>24574</v>
      </c>
      <c r="K5" s="83">
        <v>46091</v>
      </c>
      <c r="L5" s="83">
        <v>26661</v>
      </c>
      <c r="M5" s="83">
        <v>16129</v>
      </c>
      <c r="N5" s="83">
        <v>33388</v>
      </c>
      <c r="O5" s="83">
        <v>38389</v>
      </c>
      <c r="P5" s="83">
        <v>14138</v>
      </c>
      <c r="Q5" s="83">
        <v>111754</v>
      </c>
      <c r="R5" s="83">
        <v>25492</v>
      </c>
      <c r="S5" s="83">
        <v>52261</v>
      </c>
      <c r="T5" s="83">
        <v>38338</v>
      </c>
      <c r="U5" s="83">
        <v>37122</v>
      </c>
      <c r="V5" s="83">
        <v>13800</v>
      </c>
      <c r="W5" s="83">
        <v>30066</v>
      </c>
      <c r="X5" s="83">
        <v>68869</v>
      </c>
    </row>
    <row r="6" spans="1:24" ht="56.25">
      <c r="A6" s="75"/>
      <c r="B6" s="84" t="s">
        <v>221</v>
      </c>
      <c r="C6" s="85">
        <f>(C4*100000)/C5</f>
        <v>926.8646777570475</v>
      </c>
      <c r="D6" s="85">
        <f aca="true" t="shared" si="0" ref="D6:X6">(D4*100000)/D5</f>
        <v>1808.2723607585485</v>
      </c>
      <c r="E6" s="85">
        <f t="shared" si="0"/>
        <v>1651.5134572541867</v>
      </c>
      <c r="F6" s="85">
        <f t="shared" si="0"/>
        <v>1093.3499411805412</v>
      </c>
      <c r="G6" s="85">
        <f t="shared" si="0"/>
        <v>1540.6162464985994</v>
      </c>
      <c r="H6" s="85">
        <f t="shared" si="0"/>
        <v>1634.4126038952984</v>
      </c>
      <c r="I6" s="85">
        <f t="shared" si="0"/>
        <v>2389.8516253256316</v>
      </c>
      <c r="J6" s="85">
        <f t="shared" si="0"/>
        <v>1582.973874827053</v>
      </c>
      <c r="K6" s="85">
        <f t="shared" si="0"/>
        <v>1080.4712416740795</v>
      </c>
      <c r="L6" s="85">
        <f t="shared" si="0"/>
        <v>502.60680394583846</v>
      </c>
      <c r="M6" s="85">
        <f t="shared" si="0"/>
        <v>1946.8038936077871</v>
      </c>
      <c r="N6" s="85">
        <f t="shared" si="0"/>
        <v>1392.715945848808</v>
      </c>
      <c r="O6" s="85">
        <f t="shared" si="0"/>
        <v>765.8443825054052</v>
      </c>
      <c r="P6" s="85">
        <f t="shared" si="0"/>
        <v>1117.5555241193945</v>
      </c>
      <c r="Q6" s="85">
        <f t="shared" si="0"/>
        <v>883.1898634500778</v>
      </c>
      <c r="R6" s="85">
        <f t="shared" si="0"/>
        <v>1733.877294837596</v>
      </c>
      <c r="S6" s="85">
        <f t="shared" si="0"/>
        <v>1199.7474215954535</v>
      </c>
      <c r="T6" s="85">
        <f t="shared" si="0"/>
        <v>1132.0360999530492</v>
      </c>
      <c r="U6" s="85">
        <f t="shared" si="0"/>
        <v>1589.3540218738215</v>
      </c>
      <c r="V6" s="85">
        <f t="shared" si="0"/>
        <v>2333.3333333333335</v>
      </c>
      <c r="W6" s="85">
        <f t="shared" si="0"/>
        <v>934.6105235149338</v>
      </c>
      <c r="X6" s="85">
        <f t="shared" si="0"/>
        <v>1038.202965049587</v>
      </c>
    </row>
    <row r="7" spans="1:24" ht="18.75">
      <c r="A7" s="75">
        <v>2559</v>
      </c>
      <c r="B7" s="75" t="s">
        <v>194</v>
      </c>
      <c r="C7" s="83">
        <v>1352</v>
      </c>
      <c r="D7" s="83">
        <v>913</v>
      </c>
      <c r="E7" s="83">
        <v>1578</v>
      </c>
      <c r="F7" s="83">
        <v>908</v>
      </c>
      <c r="G7" s="83">
        <v>433</v>
      </c>
      <c r="H7" s="83">
        <v>611</v>
      </c>
      <c r="I7" s="83">
        <v>127</v>
      </c>
      <c r="J7" s="83">
        <v>186</v>
      </c>
      <c r="K7" s="83">
        <v>547</v>
      </c>
      <c r="L7" s="83">
        <v>150</v>
      </c>
      <c r="M7" s="83">
        <v>272</v>
      </c>
      <c r="N7" s="83">
        <v>429</v>
      </c>
      <c r="O7" s="83">
        <v>317</v>
      </c>
      <c r="P7" s="83">
        <v>151</v>
      </c>
      <c r="Q7" s="83">
        <v>892</v>
      </c>
      <c r="R7" s="83">
        <v>274</v>
      </c>
      <c r="S7" s="83">
        <v>591</v>
      </c>
      <c r="T7" s="83">
        <v>406</v>
      </c>
      <c r="U7" s="83">
        <v>504</v>
      </c>
      <c r="V7" s="83">
        <v>253</v>
      </c>
      <c r="W7" s="83">
        <v>412</v>
      </c>
      <c r="X7" s="83">
        <v>859</v>
      </c>
    </row>
    <row r="8" spans="1:24" ht="18.75">
      <c r="A8" s="75"/>
      <c r="B8" s="75" t="s">
        <v>220</v>
      </c>
      <c r="C8" s="83">
        <v>167715</v>
      </c>
      <c r="D8" s="83">
        <v>67026</v>
      </c>
      <c r="E8" s="83">
        <v>113900</v>
      </c>
      <c r="F8" s="83">
        <v>87062</v>
      </c>
      <c r="G8" s="83">
        <v>34458</v>
      </c>
      <c r="H8" s="83">
        <v>29956</v>
      </c>
      <c r="I8" s="83">
        <v>8683</v>
      </c>
      <c r="J8" s="83">
        <v>24319</v>
      </c>
      <c r="K8" s="83">
        <v>45953</v>
      </c>
      <c r="L8" s="83">
        <v>24947</v>
      </c>
      <c r="M8" s="83">
        <v>15972</v>
      </c>
      <c r="N8" s="83">
        <v>33803</v>
      </c>
      <c r="O8" s="83">
        <v>38174</v>
      </c>
      <c r="P8" s="83">
        <v>13214</v>
      </c>
      <c r="Q8" s="83">
        <v>110561</v>
      </c>
      <c r="R8" s="83">
        <v>26285</v>
      </c>
      <c r="S8" s="83">
        <v>52131</v>
      </c>
      <c r="T8" s="83">
        <v>38895</v>
      </c>
      <c r="U8" s="83">
        <v>35492</v>
      </c>
      <c r="V8" s="83">
        <v>13801</v>
      </c>
      <c r="W8" s="83">
        <v>29263</v>
      </c>
      <c r="X8" s="83">
        <v>68565</v>
      </c>
    </row>
    <row r="9" spans="1:24" ht="56.25">
      <c r="A9" s="75"/>
      <c r="B9" s="84" t="s">
        <v>221</v>
      </c>
      <c r="C9" s="85">
        <f>(C7*100000)/C8</f>
        <v>806.129445786006</v>
      </c>
      <c r="D9" s="85">
        <f aca="true" t="shared" si="1" ref="D9:X9">(D7*100000)/D8</f>
        <v>1362.157968549518</v>
      </c>
      <c r="E9" s="85">
        <f t="shared" si="1"/>
        <v>1385.4258121158912</v>
      </c>
      <c r="F9" s="85">
        <f t="shared" si="1"/>
        <v>1042.9349199421101</v>
      </c>
      <c r="G9" s="85">
        <f t="shared" si="1"/>
        <v>1256.6022404086134</v>
      </c>
      <c r="H9" s="85">
        <f t="shared" si="1"/>
        <v>2039.65816530912</v>
      </c>
      <c r="I9" s="85">
        <f t="shared" si="1"/>
        <v>1462.628123920304</v>
      </c>
      <c r="J9" s="85">
        <f t="shared" si="1"/>
        <v>764.8340803486985</v>
      </c>
      <c r="K9" s="85">
        <f t="shared" si="1"/>
        <v>1190.3466585424237</v>
      </c>
      <c r="L9" s="85">
        <f t="shared" si="1"/>
        <v>601.2747023690223</v>
      </c>
      <c r="M9" s="85">
        <f t="shared" si="1"/>
        <v>1702.9802153769097</v>
      </c>
      <c r="N9" s="85">
        <f t="shared" si="1"/>
        <v>1269.118125610153</v>
      </c>
      <c r="O9" s="85">
        <f t="shared" si="1"/>
        <v>830.4081311887672</v>
      </c>
      <c r="P9" s="85">
        <f t="shared" si="1"/>
        <v>1142.7274103223854</v>
      </c>
      <c r="Q9" s="85">
        <f t="shared" si="1"/>
        <v>806.7944392688199</v>
      </c>
      <c r="R9" s="85">
        <f t="shared" si="1"/>
        <v>1042.419630968233</v>
      </c>
      <c r="S9" s="85">
        <f t="shared" si="1"/>
        <v>1133.6824538182655</v>
      </c>
      <c r="T9" s="85">
        <f t="shared" si="1"/>
        <v>1043.8359686335004</v>
      </c>
      <c r="U9" s="85">
        <f t="shared" si="1"/>
        <v>1420.0383184943087</v>
      </c>
      <c r="V9" s="85">
        <f t="shared" si="1"/>
        <v>1833.200492717919</v>
      </c>
      <c r="W9" s="85">
        <f t="shared" si="1"/>
        <v>1407.9212657622254</v>
      </c>
      <c r="X9" s="86">
        <f t="shared" si="1"/>
        <v>1252.8257857507474</v>
      </c>
    </row>
    <row r="10" spans="1:24" ht="18.75">
      <c r="A10" s="75">
        <v>2560</v>
      </c>
      <c r="B10" s="75" t="s">
        <v>194</v>
      </c>
      <c r="C10" s="83">
        <v>1380</v>
      </c>
      <c r="D10" s="83">
        <v>984</v>
      </c>
      <c r="E10" s="83">
        <v>1789</v>
      </c>
      <c r="F10" s="83">
        <v>1088</v>
      </c>
      <c r="G10" s="83">
        <v>420</v>
      </c>
      <c r="H10" s="83">
        <v>616</v>
      </c>
      <c r="I10" s="83">
        <v>228</v>
      </c>
      <c r="J10" s="83">
        <v>196</v>
      </c>
      <c r="K10" s="83">
        <v>565</v>
      </c>
      <c r="L10" s="83">
        <v>115</v>
      </c>
      <c r="M10" s="83">
        <v>352</v>
      </c>
      <c r="N10" s="83">
        <v>594</v>
      </c>
      <c r="O10" s="83">
        <v>415</v>
      </c>
      <c r="P10" s="83">
        <v>209</v>
      </c>
      <c r="Q10" s="83">
        <v>966</v>
      </c>
      <c r="R10" s="83">
        <v>287</v>
      </c>
      <c r="S10" s="83">
        <v>743</v>
      </c>
      <c r="T10" s="83">
        <v>410</v>
      </c>
      <c r="U10" s="83">
        <v>530</v>
      </c>
      <c r="V10" s="83">
        <v>233</v>
      </c>
      <c r="W10" s="83">
        <v>432</v>
      </c>
      <c r="X10" s="83">
        <v>1084</v>
      </c>
    </row>
    <row r="11" spans="1:24" ht="18.75">
      <c r="A11" s="75"/>
      <c r="B11" s="75" t="s">
        <v>220</v>
      </c>
      <c r="C11" s="83">
        <v>167614</v>
      </c>
      <c r="D11" s="83">
        <v>66402</v>
      </c>
      <c r="E11" s="83">
        <v>113697</v>
      </c>
      <c r="F11" s="83">
        <v>87047</v>
      </c>
      <c r="G11" s="83">
        <v>34348</v>
      </c>
      <c r="H11" s="83">
        <v>29839</v>
      </c>
      <c r="I11" s="83">
        <v>8620</v>
      </c>
      <c r="J11" s="83">
        <v>24278</v>
      </c>
      <c r="K11" s="83">
        <v>45700</v>
      </c>
      <c r="L11" s="83">
        <v>24775</v>
      </c>
      <c r="M11" s="83">
        <v>15852</v>
      </c>
      <c r="N11" s="83">
        <v>33726</v>
      </c>
      <c r="O11" s="83">
        <v>37901</v>
      </c>
      <c r="P11" s="83">
        <v>13086</v>
      </c>
      <c r="Q11" s="83">
        <v>109307</v>
      </c>
      <c r="R11" s="83">
        <v>26142</v>
      </c>
      <c r="S11" s="83">
        <v>51634</v>
      </c>
      <c r="T11" s="83">
        <v>38744</v>
      </c>
      <c r="U11" s="83">
        <v>35205</v>
      </c>
      <c r="V11" s="83">
        <v>13619</v>
      </c>
      <c r="W11" s="83">
        <v>30611</v>
      </c>
      <c r="X11" s="83">
        <v>67757</v>
      </c>
    </row>
    <row r="12" spans="1:24" ht="56.25">
      <c r="A12" s="75"/>
      <c r="B12" s="84" t="s">
        <v>221</v>
      </c>
      <c r="C12" s="85">
        <f>(C10*100000)/C11</f>
        <v>823.320247712005</v>
      </c>
      <c r="D12" s="85">
        <f aca="true" t="shared" si="2" ref="D12:X12">(D10*100000)/D11</f>
        <v>1481.8830758109696</v>
      </c>
      <c r="E12" s="85">
        <f t="shared" si="2"/>
        <v>1573.4803908634353</v>
      </c>
      <c r="F12" s="85">
        <f t="shared" si="2"/>
        <v>1249.899479591485</v>
      </c>
      <c r="G12" s="85">
        <f t="shared" si="2"/>
        <v>1222.7786188424363</v>
      </c>
      <c r="H12" s="85">
        <f t="shared" si="2"/>
        <v>2064.4123462582525</v>
      </c>
      <c r="I12" s="85">
        <f t="shared" si="2"/>
        <v>2645.011600928074</v>
      </c>
      <c r="J12" s="85">
        <f t="shared" si="2"/>
        <v>807.3152648488343</v>
      </c>
      <c r="K12" s="85">
        <f t="shared" si="2"/>
        <v>1236.3238512035011</v>
      </c>
      <c r="L12" s="85">
        <f t="shared" si="2"/>
        <v>464.1775983854692</v>
      </c>
      <c r="M12" s="85">
        <f t="shared" si="2"/>
        <v>2220.539994953318</v>
      </c>
      <c r="N12" s="85">
        <f t="shared" si="2"/>
        <v>1761.252446183953</v>
      </c>
      <c r="O12" s="85">
        <f t="shared" si="2"/>
        <v>1094.9579166776603</v>
      </c>
      <c r="P12" s="85">
        <f t="shared" si="2"/>
        <v>1597.1267002903867</v>
      </c>
      <c r="Q12" s="85">
        <f t="shared" si="2"/>
        <v>883.7494396516234</v>
      </c>
      <c r="R12" s="85">
        <f t="shared" si="2"/>
        <v>1097.8502027388877</v>
      </c>
      <c r="S12" s="85">
        <f t="shared" si="2"/>
        <v>1438.9743192470078</v>
      </c>
      <c r="T12" s="85">
        <f t="shared" si="2"/>
        <v>1058.228370844518</v>
      </c>
      <c r="U12" s="85">
        <f t="shared" si="2"/>
        <v>1505.4679732992472</v>
      </c>
      <c r="V12" s="85">
        <f t="shared" si="2"/>
        <v>1710.8451428151848</v>
      </c>
      <c r="W12" s="85">
        <f t="shared" si="2"/>
        <v>1411.2573911339061</v>
      </c>
      <c r="X12" s="85">
        <f t="shared" si="2"/>
        <v>1599.8347034254764</v>
      </c>
    </row>
    <row r="13" spans="1:24" ht="18.75">
      <c r="A13" s="75">
        <v>2561</v>
      </c>
      <c r="B13" s="75" t="s">
        <v>194</v>
      </c>
      <c r="C13" s="83">
        <v>1469</v>
      </c>
      <c r="D13" s="83">
        <v>978</v>
      </c>
      <c r="E13" s="83">
        <v>1453</v>
      </c>
      <c r="F13" s="83">
        <v>1094</v>
      </c>
      <c r="G13" s="83">
        <v>462</v>
      </c>
      <c r="H13" s="83">
        <v>473</v>
      </c>
      <c r="I13" s="83">
        <v>179</v>
      </c>
      <c r="J13" s="83">
        <v>295</v>
      </c>
      <c r="K13" s="83">
        <v>534</v>
      </c>
      <c r="L13" s="83">
        <v>132</v>
      </c>
      <c r="M13" s="83">
        <v>281</v>
      </c>
      <c r="N13" s="83">
        <v>631</v>
      </c>
      <c r="O13" s="83">
        <v>361</v>
      </c>
      <c r="P13" s="83">
        <v>232</v>
      </c>
      <c r="Q13" s="83">
        <v>938</v>
      </c>
      <c r="R13" s="83">
        <v>314</v>
      </c>
      <c r="S13" s="83">
        <v>748</v>
      </c>
      <c r="T13" s="83">
        <v>446</v>
      </c>
      <c r="U13" s="83">
        <v>549</v>
      </c>
      <c r="V13" s="83">
        <v>279</v>
      </c>
      <c r="W13" s="83">
        <v>359</v>
      </c>
      <c r="X13" s="83">
        <v>984</v>
      </c>
    </row>
    <row r="14" spans="1:24" ht="18.75">
      <c r="A14" s="75"/>
      <c r="B14" s="75" t="s">
        <v>220</v>
      </c>
      <c r="C14" s="83">
        <v>166795</v>
      </c>
      <c r="D14" s="83">
        <v>67166</v>
      </c>
      <c r="E14" s="83">
        <v>108637</v>
      </c>
      <c r="F14" s="83">
        <v>86779</v>
      </c>
      <c r="G14" s="83">
        <v>34602</v>
      </c>
      <c r="H14" s="83">
        <v>28690</v>
      </c>
      <c r="I14" s="83">
        <v>8158</v>
      </c>
      <c r="J14" s="83">
        <v>24535</v>
      </c>
      <c r="K14" s="83">
        <v>43595</v>
      </c>
      <c r="L14" s="83">
        <v>24193</v>
      </c>
      <c r="M14" s="83">
        <v>15709</v>
      </c>
      <c r="N14" s="83">
        <v>31221</v>
      </c>
      <c r="O14" s="83">
        <v>37651</v>
      </c>
      <c r="P14" s="83">
        <v>12194</v>
      </c>
      <c r="Q14" s="83">
        <v>109828</v>
      </c>
      <c r="R14" s="83">
        <v>26703</v>
      </c>
      <c r="S14" s="83">
        <v>50885</v>
      </c>
      <c r="T14" s="83">
        <v>38721</v>
      </c>
      <c r="U14" s="83">
        <v>35485</v>
      </c>
      <c r="V14" s="83">
        <v>12830</v>
      </c>
      <c r="W14" s="83">
        <v>28790</v>
      </c>
      <c r="X14" s="83">
        <v>66808</v>
      </c>
    </row>
    <row r="15" spans="1:24" ht="56.25">
      <c r="A15" s="75"/>
      <c r="B15" s="84" t="s">
        <v>221</v>
      </c>
      <c r="C15" s="85">
        <f>(C13*100000)/C14</f>
        <v>880.7218441799814</v>
      </c>
      <c r="D15" s="85">
        <f aca="true" t="shared" si="3" ref="D15:X15">(D13*100000)/D14</f>
        <v>1456.0938570109877</v>
      </c>
      <c r="E15" s="85">
        <f t="shared" si="3"/>
        <v>1337.481705128087</v>
      </c>
      <c r="F15" s="85">
        <f t="shared" si="3"/>
        <v>1260.6736652876848</v>
      </c>
      <c r="G15" s="85">
        <f t="shared" si="3"/>
        <v>1335.1829374024624</v>
      </c>
      <c r="H15" s="85">
        <f t="shared" si="3"/>
        <v>1648.6580690135936</v>
      </c>
      <c r="I15" s="85">
        <f t="shared" si="3"/>
        <v>2194.1652365775926</v>
      </c>
      <c r="J15" s="85">
        <f t="shared" si="3"/>
        <v>1202.3639698390054</v>
      </c>
      <c r="K15" s="85">
        <f t="shared" si="3"/>
        <v>1224.9111136598233</v>
      </c>
      <c r="L15" s="85">
        <f t="shared" si="3"/>
        <v>545.6123672136569</v>
      </c>
      <c r="M15" s="85">
        <f t="shared" si="3"/>
        <v>1788.7834999045133</v>
      </c>
      <c r="N15" s="85">
        <f t="shared" si="3"/>
        <v>2021.0755581179335</v>
      </c>
      <c r="O15" s="85">
        <f t="shared" si="3"/>
        <v>958.8058750099599</v>
      </c>
      <c r="P15" s="85">
        <f t="shared" si="3"/>
        <v>1902.5750369033951</v>
      </c>
      <c r="Q15" s="85">
        <f t="shared" si="3"/>
        <v>854.062716247223</v>
      </c>
      <c r="R15" s="85">
        <f t="shared" si="3"/>
        <v>1175.897839194098</v>
      </c>
      <c r="S15" s="85">
        <f t="shared" si="3"/>
        <v>1469.981330451017</v>
      </c>
      <c r="T15" s="85">
        <f t="shared" si="3"/>
        <v>1151.8297564629013</v>
      </c>
      <c r="U15" s="85">
        <f t="shared" si="3"/>
        <v>1547.1325912357333</v>
      </c>
      <c r="V15" s="85">
        <f t="shared" si="3"/>
        <v>2174.5908028059234</v>
      </c>
      <c r="W15" s="85">
        <f t="shared" si="3"/>
        <v>1246.9607502605072</v>
      </c>
      <c r="X15" s="85">
        <f t="shared" si="3"/>
        <v>1472.8774997006346</v>
      </c>
    </row>
    <row r="16" spans="1:24" ht="18.75">
      <c r="A16" s="75">
        <v>2562</v>
      </c>
      <c r="B16" s="75" t="s">
        <v>194</v>
      </c>
      <c r="C16" s="83">
        <v>1120</v>
      </c>
      <c r="D16" s="83">
        <v>905</v>
      </c>
      <c r="E16" s="83">
        <v>989</v>
      </c>
      <c r="F16" s="83">
        <v>954</v>
      </c>
      <c r="G16" s="83">
        <v>356</v>
      </c>
      <c r="H16" s="83">
        <v>469</v>
      </c>
      <c r="I16" s="83">
        <v>133</v>
      </c>
      <c r="J16" s="83">
        <v>345</v>
      </c>
      <c r="K16" s="83">
        <v>500</v>
      </c>
      <c r="L16" s="83">
        <v>88</v>
      </c>
      <c r="M16" s="83">
        <v>198</v>
      </c>
      <c r="N16" s="83">
        <v>387</v>
      </c>
      <c r="O16" s="83">
        <v>269</v>
      </c>
      <c r="P16" s="83">
        <v>156</v>
      </c>
      <c r="Q16" s="83">
        <v>643</v>
      </c>
      <c r="R16" s="83">
        <v>266</v>
      </c>
      <c r="S16" s="83">
        <v>585</v>
      </c>
      <c r="T16" s="83">
        <v>275</v>
      </c>
      <c r="U16" s="83">
        <v>403</v>
      </c>
      <c r="V16" s="83">
        <v>230</v>
      </c>
      <c r="W16" s="83">
        <v>302</v>
      </c>
      <c r="X16" s="83">
        <v>813</v>
      </c>
    </row>
    <row r="17" spans="1:24" ht="18.75">
      <c r="A17" s="75"/>
      <c r="B17" s="75" t="s">
        <v>220</v>
      </c>
      <c r="C17" s="83">
        <v>167994</v>
      </c>
      <c r="D17" s="83">
        <v>66656</v>
      </c>
      <c r="E17" s="83">
        <v>103744</v>
      </c>
      <c r="F17" s="83">
        <v>84516</v>
      </c>
      <c r="G17" s="83">
        <v>32489</v>
      </c>
      <c r="H17" s="83">
        <v>27990</v>
      </c>
      <c r="I17" s="83">
        <v>6398</v>
      </c>
      <c r="J17" s="83">
        <v>23682</v>
      </c>
      <c r="K17" s="83">
        <v>43492</v>
      </c>
      <c r="L17" s="83">
        <v>22506</v>
      </c>
      <c r="M17" s="83">
        <v>15519</v>
      </c>
      <c r="N17" s="83">
        <v>30590</v>
      </c>
      <c r="O17" s="83">
        <v>36334</v>
      </c>
      <c r="P17" s="83">
        <v>11693</v>
      </c>
      <c r="Q17" s="83">
        <v>94406</v>
      </c>
      <c r="R17" s="83">
        <v>25912</v>
      </c>
      <c r="S17" s="83">
        <v>50144</v>
      </c>
      <c r="T17" s="83">
        <v>38709</v>
      </c>
      <c r="U17" s="83">
        <v>35765</v>
      </c>
      <c r="V17" s="83">
        <v>12261</v>
      </c>
      <c r="W17" s="83">
        <v>28110</v>
      </c>
      <c r="X17" s="83">
        <v>66908</v>
      </c>
    </row>
    <row r="18" spans="1:24" ht="56.25">
      <c r="A18" s="75"/>
      <c r="B18" s="84" t="s">
        <v>221</v>
      </c>
      <c r="C18" s="85">
        <f>(C16*100000)/C17</f>
        <v>666.6904770408466</v>
      </c>
      <c r="D18" s="85">
        <f aca="true" t="shared" si="4" ref="D18:X18">(D16*100000)/D17</f>
        <v>1357.7172347575613</v>
      </c>
      <c r="E18" s="85">
        <f t="shared" si="4"/>
        <v>953.30814312153</v>
      </c>
      <c r="F18" s="85">
        <f t="shared" si="4"/>
        <v>1128.780349282976</v>
      </c>
      <c r="G18" s="85">
        <f t="shared" si="4"/>
        <v>1095.7554864723445</v>
      </c>
      <c r="H18" s="85">
        <f t="shared" si="4"/>
        <v>1675.5984280100035</v>
      </c>
      <c r="I18" s="85">
        <f t="shared" si="4"/>
        <v>2078.774617067834</v>
      </c>
      <c r="J18" s="85">
        <f t="shared" si="4"/>
        <v>1456.8026349125919</v>
      </c>
      <c r="K18" s="85">
        <f t="shared" si="4"/>
        <v>1149.6367147981239</v>
      </c>
      <c r="L18" s="85">
        <f t="shared" si="4"/>
        <v>391.00684261974584</v>
      </c>
      <c r="M18" s="85">
        <f t="shared" si="4"/>
        <v>1275.8554030543205</v>
      </c>
      <c r="N18" s="85">
        <f t="shared" si="4"/>
        <v>1265.1193200392286</v>
      </c>
      <c r="O18" s="85">
        <f t="shared" si="4"/>
        <v>740.3533880112292</v>
      </c>
      <c r="P18" s="85">
        <f t="shared" si="4"/>
        <v>1334.131531685624</v>
      </c>
      <c r="Q18" s="85">
        <f t="shared" si="4"/>
        <v>681.100777492956</v>
      </c>
      <c r="R18" s="85">
        <f t="shared" si="4"/>
        <v>1026.551404754554</v>
      </c>
      <c r="S18" s="85">
        <f t="shared" si="4"/>
        <v>1166.6400765794513</v>
      </c>
      <c r="T18" s="85">
        <f t="shared" si="4"/>
        <v>710.4290991759023</v>
      </c>
      <c r="U18" s="85">
        <f t="shared" si="4"/>
        <v>1126.7999440794072</v>
      </c>
      <c r="V18" s="85">
        <f t="shared" si="4"/>
        <v>1875.8665687953674</v>
      </c>
      <c r="W18" s="85">
        <f t="shared" si="4"/>
        <v>1074.3507648523657</v>
      </c>
      <c r="X18" s="85">
        <f t="shared" si="4"/>
        <v>1215.1013331739105</v>
      </c>
    </row>
    <row r="19" spans="1:24" ht="18.75">
      <c r="A19" s="79" t="s">
        <v>192</v>
      </c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</row>
    <row r="20" spans="1:24" ht="15.75" customHeight="1">
      <c r="A20" s="75">
        <v>2558</v>
      </c>
      <c r="B20" s="75" t="s">
        <v>194</v>
      </c>
      <c r="C20" s="83">
        <v>38</v>
      </c>
      <c r="D20" s="83">
        <v>26</v>
      </c>
      <c r="E20" s="83">
        <v>29</v>
      </c>
      <c r="F20" s="83">
        <v>21</v>
      </c>
      <c r="G20" s="83">
        <v>9</v>
      </c>
      <c r="H20" s="83">
        <v>11</v>
      </c>
      <c r="I20" s="83">
        <v>2</v>
      </c>
      <c r="J20" s="83">
        <v>9</v>
      </c>
      <c r="K20" s="83">
        <v>7</v>
      </c>
      <c r="L20" s="83">
        <v>5</v>
      </c>
      <c r="M20" s="83">
        <v>0</v>
      </c>
      <c r="N20" s="83">
        <v>9</v>
      </c>
      <c r="O20" s="83">
        <v>21</v>
      </c>
      <c r="P20" s="83">
        <v>2</v>
      </c>
      <c r="Q20" s="83">
        <v>43</v>
      </c>
      <c r="R20" s="83">
        <v>9</v>
      </c>
      <c r="S20" s="83">
        <v>18</v>
      </c>
      <c r="T20" s="83">
        <v>8</v>
      </c>
      <c r="U20" s="83">
        <v>7</v>
      </c>
      <c r="V20" s="83">
        <v>6</v>
      </c>
      <c r="W20" s="83">
        <v>7</v>
      </c>
      <c r="X20" s="83">
        <v>7</v>
      </c>
    </row>
    <row r="21" spans="1:24" ht="14.25" customHeight="1">
      <c r="A21" s="75"/>
      <c r="B21" s="75" t="s">
        <v>220</v>
      </c>
      <c r="C21" s="83">
        <v>166691</v>
      </c>
      <c r="D21" s="83">
        <v>66970</v>
      </c>
      <c r="E21" s="83">
        <v>116257</v>
      </c>
      <c r="F21" s="83">
        <v>86706</v>
      </c>
      <c r="G21" s="83">
        <v>34272</v>
      </c>
      <c r="H21" s="83">
        <v>32244</v>
      </c>
      <c r="I21" s="83">
        <v>8829</v>
      </c>
      <c r="J21" s="83">
        <v>24574</v>
      </c>
      <c r="K21" s="83">
        <v>46091</v>
      </c>
      <c r="L21" s="83">
        <v>26661</v>
      </c>
      <c r="M21" s="83">
        <v>16129</v>
      </c>
      <c r="N21" s="83">
        <v>33388</v>
      </c>
      <c r="O21" s="83">
        <v>38389</v>
      </c>
      <c r="P21" s="83">
        <v>14138</v>
      </c>
      <c r="Q21" s="83">
        <v>111754</v>
      </c>
      <c r="R21" s="83">
        <v>25492</v>
      </c>
      <c r="S21" s="83">
        <v>52261</v>
      </c>
      <c r="T21" s="83">
        <v>38338</v>
      </c>
      <c r="U21" s="83">
        <v>37122</v>
      </c>
      <c r="V21" s="83">
        <v>13800</v>
      </c>
      <c r="W21" s="83">
        <v>30066</v>
      </c>
      <c r="X21" s="83">
        <v>68869</v>
      </c>
    </row>
    <row r="22" spans="1:24" ht="56.25">
      <c r="A22" s="75"/>
      <c r="B22" s="84" t="s">
        <v>221</v>
      </c>
      <c r="C22" s="86">
        <f>(C20*100000)/C21</f>
        <v>22.796671685933855</v>
      </c>
      <c r="D22" s="86">
        <f aca="true" t="shared" si="5" ref="D22:X22">(D20*100000)/D21</f>
        <v>38.82335374048081</v>
      </c>
      <c r="E22" s="86">
        <f t="shared" si="5"/>
        <v>24.944734510610115</v>
      </c>
      <c r="F22" s="86">
        <f t="shared" si="5"/>
        <v>24.219777178049963</v>
      </c>
      <c r="G22" s="86">
        <f t="shared" si="5"/>
        <v>26.26050420168067</v>
      </c>
      <c r="H22" s="86">
        <f t="shared" si="5"/>
        <v>34.11487408510111</v>
      </c>
      <c r="I22" s="86">
        <f t="shared" si="5"/>
        <v>22.652622041001244</v>
      </c>
      <c r="J22" s="86">
        <f t="shared" si="5"/>
        <v>36.62407422479043</v>
      </c>
      <c r="K22" s="86">
        <f t="shared" si="5"/>
        <v>15.18734677051919</v>
      </c>
      <c r="L22" s="86">
        <f t="shared" si="5"/>
        <v>18.753985221859644</v>
      </c>
      <c r="M22" s="86">
        <f t="shared" si="5"/>
        <v>0</v>
      </c>
      <c r="N22" s="86">
        <f t="shared" si="5"/>
        <v>26.95579250029951</v>
      </c>
      <c r="O22" s="86">
        <f t="shared" si="5"/>
        <v>54.703170178957514</v>
      </c>
      <c r="P22" s="86">
        <f t="shared" si="5"/>
        <v>14.146272457207527</v>
      </c>
      <c r="Q22" s="86">
        <f t="shared" si="5"/>
        <v>38.47736993754138</v>
      </c>
      <c r="R22" s="86">
        <f t="shared" si="5"/>
        <v>35.30519378628589</v>
      </c>
      <c r="S22" s="86">
        <f t="shared" si="5"/>
        <v>34.44250971087427</v>
      </c>
      <c r="T22" s="86">
        <f t="shared" si="5"/>
        <v>20.867024883927176</v>
      </c>
      <c r="U22" s="86">
        <f t="shared" si="5"/>
        <v>18.85674263240127</v>
      </c>
      <c r="V22" s="86">
        <f t="shared" si="5"/>
        <v>43.47826086956522</v>
      </c>
      <c r="W22" s="86">
        <f t="shared" si="5"/>
        <v>23.282112685425396</v>
      </c>
      <c r="X22" s="86">
        <f t="shared" si="5"/>
        <v>10.164224832653298</v>
      </c>
    </row>
    <row r="23" spans="1:24" ht="18.75">
      <c r="A23" s="75">
        <v>2559</v>
      </c>
      <c r="B23" s="75" t="s">
        <v>194</v>
      </c>
      <c r="C23" s="83">
        <v>52</v>
      </c>
      <c r="D23" s="83">
        <v>38</v>
      </c>
      <c r="E23" s="83">
        <v>24</v>
      </c>
      <c r="F23" s="83">
        <v>10</v>
      </c>
      <c r="G23" s="83">
        <v>12</v>
      </c>
      <c r="H23" s="83">
        <v>5</v>
      </c>
      <c r="I23" s="83">
        <v>0</v>
      </c>
      <c r="J23" s="83">
        <v>9</v>
      </c>
      <c r="K23" s="83">
        <v>9</v>
      </c>
      <c r="L23" s="83">
        <v>4</v>
      </c>
      <c r="M23" s="83">
        <v>2</v>
      </c>
      <c r="N23" s="83">
        <v>6</v>
      </c>
      <c r="O23" s="83">
        <v>11</v>
      </c>
      <c r="P23" s="83">
        <v>2</v>
      </c>
      <c r="Q23" s="83">
        <v>43</v>
      </c>
      <c r="R23" s="83">
        <v>7</v>
      </c>
      <c r="S23" s="83">
        <v>15</v>
      </c>
      <c r="T23" s="83">
        <v>7</v>
      </c>
      <c r="U23" s="83">
        <v>4</v>
      </c>
      <c r="V23" s="83">
        <v>4</v>
      </c>
      <c r="W23" s="83">
        <v>3</v>
      </c>
      <c r="X23" s="83">
        <v>16</v>
      </c>
    </row>
    <row r="24" spans="1:24" ht="18.75">
      <c r="A24" s="75"/>
      <c r="B24" s="75" t="s">
        <v>220</v>
      </c>
      <c r="C24" s="83">
        <v>167715</v>
      </c>
      <c r="D24" s="83">
        <v>67026</v>
      </c>
      <c r="E24" s="83">
        <v>113900</v>
      </c>
      <c r="F24" s="83">
        <v>87062</v>
      </c>
      <c r="G24" s="83">
        <v>34458</v>
      </c>
      <c r="H24" s="83">
        <v>29956</v>
      </c>
      <c r="I24" s="83">
        <v>8683</v>
      </c>
      <c r="J24" s="83">
        <v>24319</v>
      </c>
      <c r="K24" s="83">
        <v>45953</v>
      </c>
      <c r="L24" s="83">
        <v>24947</v>
      </c>
      <c r="M24" s="83">
        <v>15972</v>
      </c>
      <c r="N24" s="83">
        <v>33803</v>
      </c>
      <c r="O24" s="83">
        <v>38174</v>
      </c>
      <c r="P24" s="83">
        <v>13214</v>
      </c>
      <c r="Q24" s="83">
        <v>110561</v>
      </c>
      <c r="R24" s="83">
        <v>26285</v>
      </c>
      <c r="S24" s="83">
        <v>52131</v>
      </c>
      <c r="T24" s="83">
        <v>38895</v>
      </c>
      <c r="U24" s="83">
        <v>35492</v>
      </c>
      <c r="V24" s="83">
        <v>13801</v>
      </c>
      <c r="W24" s="83">
        <v>29263</v>
      </c>
      <c r="X24" s="83">
        <v>68565</v>
      </c>
    </row>
    <row r="25" spans="1:24" ht="56.25">
      <c r="A25" s="75"/>
      <c r="B25" s="84" t="s">
        <v>221</v>
      </c>
      <c r="C25" s="86">
        <f>(C23*100000)/C24</f>
        <v>31.004978684077155</v>
      </c>
      <c r="D25" s="86">
        <f aca="true" t="shared" si="6" ref="D25:X25">(D23*100000)/D24</f>
        <v>56.6944170918748</v>
      </c>
      <c r="E25" s="86">
        <f t="shared" si="6"/>
        <v>21.071115013169447</v>
      </c>
      <c r="F25" s="86">
        <f t="shared" si="6"/>
        <v>11.486067400243504</v>
      </c>
      <c r="G25" s="86">
        <f t="shared" si="6"/>
        <v>34.82500435312554</v>
      </c>
      <c r="H25" s="86">
        <f t="shared" si="6"/>
        <v>16.691147015622914</v>
      </c>
      <c r="I25" s="86">
        <f t="shared" si="6"/>
        <v>0</v>
      </c>
      <c r="J25" s="86">
        <f t="shared" si="6"/>
        <v>37.0081006620338</v>
      </c>
      <c r="K25" s="86">
        <f t="shared" si="6"/>
        <v>19.58522838552434</v>
      </c>
      <c r="L25" s="86">
        <f t="shared" si="6"/>
        <v>16.03399206317393</v>
      </c>
      <c r="M25" s="86">
        <f t="shared" si="6"/>
        <v>12.521913348359629</v>
      </c>
      <c r="N25" s="86">
        <f t="shared" si="6"/>
        <v>17.749903854687453</v>
      </c>
      <c r="O25" s="86">
        <f t="shared" si="6"/>
        <v>28.81542411065123</v>
      </c>
      <c r="P25" s="86">
        <f t="shared" si="6"/>
        <v>15.135462388375965</v>
      </c>
      <c r="Q25" s="86">
        <f t="shared" si="6"/>
        <v>38.89255704995433</v>
      </c>
      <c r="R25" s="86">
        <f t="shared" si="6"/>
        <v>26.63115845539281</v>
      </c>
      <c r="S25" s="86">
        <f t="shared" si="6"/>
        <v>28.773666340565114</v>
      </c>
      <c r="T25" s="86">
        <f t="shared" si="6"/>
        <v>17.997171872991387</v>
      </c>
      <c r="U25" s="86">
        <f t="shared" si="6"/>
        <v>11.270145384875464</v>
      </c>
      <c r="V25" s="86">
        <f t="shared" si="6"/>
        <v>28.98340699949279</v>
      </c>
      <c r="W25" s="86">
        <f t="shared" si="6"/>
        <v>10.251853876909408</v>
      </c>
      <c r="X25" s="86">
        <f t="shared" si="6"/>
        <v>23.335521038430688</v>
      </c>
    </row>
    <row r="26" spans="1:24" ht="18.75">
      <c r="A26" s="75">
        <v>2560</v>
      </c>
      <c r="B26" s="75" t="s">
        <v>194</v>
      </c>
      <c r="C26" s="83">
        <v>49</v>
      </c>
      <c r="D26" s="83">
        <v>24</v>
      </c>
      <c r="E26" s="83">
        <v>37</v>
      </c>
      <c r="F26" s="83">
        <v>22</v>
      </c>
      <c r="G26" s="83">
        <v>11</v>
      </c>
      <c r="H26" s="83">
        <v>12</v>
      </c>
      <c r="I26" s="83">
        <v>2</v>
      </c>
      <c r="J26" s="83">
        <v>15</v>
      </c>
      <c r="K26" s="83">
        <v>7</v>
      </c>
      <c r="L26" s="83">
        <v>5</v>
      </c>
      <c r="M26" s="83">
        <v>8</v>
      </c>
      <c r="N26" s="83">
        <v>12</v>
      </c>
      <c r="O26" s="83">
        <v>19</v>
      </c>
      <c r="P26" s="83">
        <v>0</v>
      </c>
      <c r="Q26" s="83">
        <v>56</v>
      </c>
      <c r="R26" s="83">
        <v>5</v>
      </c>
      <c r="S26" s="83">
        <v>16</v>
      </c>
      <c r="T26" s="83">
        <v>10</v>
      </c>
      <c r="U26" s="83">
        <v>10</v>
      </c>
      <c r="V26" s="83">
        <v>4</v>
      </c>
      <c r="W26" s="83">
        <v>15</v>
      </c>
      <c r="X26" s="83">
        <v>24</v>
      </c>
    </row>
    <row r="27" spans="1:24" ht="18.75">
      <c r="A27" s="75"/>
      <c r="B27" s="75" t="s">
        <v>220</v>
      </c>
      <c r="C27" s="83">
        <v>167614</v>
      </c>
      <c r="D27" s="83">
        <v>66402</v>
      </c>
      <c r="E27" s="83">
        <v>113697</v>
      </c>
      <c r="F27" s="83">
        <v>87047</v>
      </c>
      <c r="G27" s="83">
        <v>34348</v>
      </c>
      <c r="H27" s="83">
        <v>29839</v>
      </c>
      <c r="I27" s="83">
        <v>8620</v>
      </c>
      <c r="J27" s="83">
        <v>24278</v>
      </c>
      <c r="K27" s="83">
        <v>45700</v>
      </c>
      <c r="L27" s="83">
        <v>24775</v>
      </c>
      <c r="M27" s="83">
        <v>15852</v>
      </c>
      <c r="N27" s="83">
        <v>33726</v>
      </c>
      <c r="O27" s="83">
        <v>37901</v>
      </c>
      <c r="P27" s="83">
        <v>13086</v>
      </c>
      <c r="Q27" s="83">
        <v>109307</v>
      </c>
      <c r="R27" s="83">
        <v>26142</v>
      </c>
      <c r="S27" s="83">
        <v>51634</v>
      </c>
      <c r="T27" s="83">
        <v>38744</v>
      </c>
      <c r="U27" s="83">
        <v>35205</v>
      </c>
      <c r="V27" s="83">
        <v>13619</v>
      </c>
      <c r="W27" s="83">
        <v>30611</v>
      </c>
      <c r="X27" s="83">
        <v>67757</v>
      </c>
    </row>
    <row r="28" spans="1:24" ht="56.25">
      <c r="A28" s="75"/>
      <c r="B28" s="84" t="s">
        <v>221</v>
      </c>
      <c r="C28" s="86">
        <f>(C26*100000)/C27</f>
        <v>29.233834882527713</v>
      </c>
      <c r="D28" s="86">
        <f aca="true" t="shared" si="7" ref="D28:X28">(D26*100000)/D27</f>
        <v>36.14348965392609</v>
      </c>
      <c r="E28" s="86">
        <f t="shared" si="7"/>
        <v>32.54263524983069</v>
      </c>
      <c r="F28" s="86">
        <f t="shared" si="7"/>
        <v>25.27370271232782</v>
      </c>
      <c r="G28" s="86">
        <f t="shared" si="7"/>
        <v>32.02515430301619</v>
      </c>
      <c r="H28" s="86">
        <f t="shared" si="7"/>
        <v>40.21582492710882</v>
      </c>
      <c r="I28" s="86">
        <f t="shared" si="7"/>
        <v>23.201856148491878</v>
      </c>
      <c r="J28" s="86">
        <f t="shared" si="7"/>
        <v>61.78433149353324</v>
      </c>
      <c r="K28" s="86">
        <f t="shared" si="7"/>
        <v>15.317286652078774</v>
      </c>
      <c r="L28" s="86">
        <f t="shared" si="7"/>
        <v>20.181634712411704</v>
      </c>
      <c r="M28" s="86">
        <f t="shared" si="7"/>
        <v>50.46681806712087</v>
      </c>
      <c r="N28" s="86">
        <f t="shared" si="7"/>
        <v>35.580857498665715</v>
      </c>
      <c r="O28" s="86">
        <f t="shared" si="7"/>
        <v>50.13060341415794</v>
      </c>
      <c r="P28" s="86">
        <f t="shared" si="7"/>
        <v>0</v>
      </c>
      <c r="Q28" s="86">
        <f t="shared" si="7"/>
        <v>51.23185157400715</v>
      </c>
      <c r="R28" s="86">
        <f t="shared" si="7"/>
        <v>19.126310152245427</v>
      </c>
      <c r="S28" s="86">
        <f t="shared" si="7"/>
        <v>30.987333927257232</v>
      </c>
      <c r="T28" s="86">
        <f t="shared" si="7"/>
        <v>25.810448069378484</v>
      </c>
      <c r="U28" s="86">
        <f t="shared" si="7"/>
        <v>28.405056099985796</v>
      </c>
      <c r="V28" s="86">
        <f t="shared" si="7"/>
        <v>29.370732065496732</v>
      </c>
      <c r="W28" s="86">
        <f t="shared" si="7"/>
        <v>49.001992747705074</v>
      </c>
      <c r="X28" s="86">
        <f t="shared" si="7"/>
        <v>35.420694540785455</v>
      </c>
    </row>
    <row r="29" spans="1:24" ht="18.75">
      <c r="A29" s="75">
        <v>2561</v>
      </c>
      <c r="B29" s="75" t="s">
        <v>194</v>
      </c>
      <c r="C29" s="83">
        <v>31</v>
      </c>
      <c r="D29" s="83">
        <v>40</v>
      </c>
      <c r="E29" s="83">
        <v>43</v>
      </c>
      <c r="F29" s="83">
        <v>23</v>
      </c>
      <c r="G29" s="83">
        <v>7</v>
      </c>
      <c r="H29" s="83">
        <v>17</v>
      </c>
      <c r="I29" s="83">
        <v>1</v>
      </c>
      <c r="J29" s="83">
        <v>13</v>
      </c>
      <c r="K29" s="83">
        <v>14</v>
      </c>
      <c r="L29" s="83">
        <v>9</v>
      </c>
      <c r="M29" s="83">
        <v>1</v>
      </c>
      <c r="N29" s="83">
        <v>9</v>
      </c>
      <c r="O29" s="83">
        <v>25</v>
      </c>
      <c r="P29" s="83">
        <v>3</v>
      </c>
      <c r="Q29" s="83">
        <v>45</v>
      </c>
      <c r="R29" s="83">
        <v>4</v>
      </c>
      <c r="S29" s="83">
        <v>19</v>
      </c>
      <c r="T29" s="83">
        <v>16</v>
      </c>
      <c r="U29" s="83">
        <v>8</v>
      </c>
      <c r="V29" s="83">
        <v>6</v>
      </c>
      <c r="W29" s="83">
        <v>7</v>
      </c>
      <c r="X29" s="83">
        <v>28</v>
      </c>
    </row>
    <row r="30" spans="1:24" ht="18.75">
      <c r="A30" s="75"/>
      <c r="B30" s="75" t="s">
        <v>220</v>
      </c>
      <c r="C30" s="83">
        <v>166795</v>
      </c>
      <c r="D30" s="83">
        <v>67166</v>
      </c>
      <c r="E30" s="83">
        <v>108637</v>
      </c>
      <c r="F30" s="83">
        <v>86779</v>
      </c>
      <c r="G30" s="83">
        <v>34602</v>
      </c>
      <c r="H30" s="83">
        <v>28690</v>
      </c>
      <c r="I30" s="83">
        <v>8158</v>
      </c>
      <c r="J30" s="83">
        <v>24535</v>
      </c>
      <c r="K30" s="83">
        <v>43595</v>
      </c>
      <c r="L30" s="83">
        <v>24193</v>
      </c>
      <c r="M30" s="83">
        <v>15709</v>
      </c>
      <c r="N30" s="83">
        <v>31221</v>
      </c>
      <c r="O30" s="83">
        <v>37651</v>
      </c>
      <c r="P30" s="83">
        <v>12194</v>
      </c>
      <c r="Q30" s="83">
        <v>109828</v>
      </c>
      <c r="R30" s="83">
        <v>26703</v>
      </c>
      <c r="S30" s="83">
        <v>50885</v>
      </c>
      <c r="T30" s="83">
        <v>38721</v>
      </c>
      <c r="U30" s="83">
        <v>35485</v>
      </c>
      <c r="V30" s="83">
        <v>12830</v>
      </c>
      <c r="W30" s="83">
        <v>28790</v>
      </c>
      <c r="X30" s="83">
        <v>66808</v>
      </c>
    </row>
    <row r="31" spans="1:24" ht="56.25">
      <c r="A31" s="75"/>
      <c r="B31" s="84" t="s">
        <v>221</v>
      </c>
      <c r="C31" s="86">
        <f>(C29*100000)/C30</f>
        <v>18.58568901945502</v>
      </c>
      <c r="D31" s="86">
        <f aca="true" t="shared" si="8" ref="D31:X31">(D29*100000)/D30</f>
        <v>59.55394098204449</v>
      </c>
      <c r="E31" s="86">
        <f t="shared" si="8"/>
        <v>39.58135810083121</v>
      </c>
      <c r="F31" s="86">
        <f t="shared" si="8"/>
        <v>26.504108136761197</v>
      </c>
      <c r="G31" s="86">
        <f t="shared" si="8"/>
        <v>20.230044506097915</v>
      </c>
      <c r="H31" s="86">
        <f t="shared" si="8"/>
        <v>59.25409550365981</v>
      </c>
      <c r="I31" s="86">
        <f t="shared" si="8"/>
        <v>12.257906349595489</v>
      </c>
      <c r="J31" s="86">
        <f t="shared" si="8"/>
        <v>52.98553087426126</v>
      </c>
      <c r="K31" s="86">
        <f t="shared" si="8"/>
        <v>32.11377451542608</v>
      </c>
      <c r="L31" s="86">
        <f t="shared" si="8"/>
        <v>37.20084321911297</v>
      </c>
      <c r="M31" s="86">
        <f t="shared" si="8"/>
        <v>6.365777579731364</v>
      </c>
      <c r="N31" s="86">
        <f t="shared" si="8"/>
        <v>28.826751225136928</v>
      </c>
      <c r="O31" s="86">
        <f t="shared" si="8"/>
        <v>66.39929882340442</v>
      </c>
      <c r="P31" s="86">
        <f t="shared" si="8"/>
        <v>24.602263408233558</v>
      </c>
      <c r="Q31" s="86">
        <f t="shared" si="8"/>
        <v>40.97315802891794</v>
      </c>
      <c r="R31" s="86">
        <f t="shared" si="8"/>
        <v>14.97959030820507</v>
      </c>
      <c r="S31" s="86">
        <f t="shared" si="8"/>
        <v>37.339097966001766</v>
      </c>
      <c r="T31" s="86">
        <f t="shared" si="8"/>
        <v>41.32124686862426</v>
      </c>
      <c r="U31" s="86">
        <f t="shared" si="8"/>
        <v>22.544737212906863</v>
      </c>
      <c r="V31" s="86">
        <f t="shared" si="8"/>
        <v>46.76539360872954</v>
      </c>
      <c r="W31" s="86">
        <f t="shared" si="8"/>
        <v>24.313997915943037</v>
      </c>
      <c r="X31" s="86">
        <f t="shared" si="8"/>
        <v>41.911148365465216</v>
      </c>
    </row>
    <row r="32" spans="1:24" ht="18.75">
      <c r="A32" s="75">
        <v>2562</v>
      </c>
      <c r="B32" s="75" t="s">
        <v>194</v>
      </c>
      <c r="C32" s="83">
        <v>23</v>
      </c>
      <c r="D32" s="83">
        <v>26</v>
      </c>
      <c r="E32" s="83">
        <v>23</v>
      </c>
      <c r="F32" s="83">
        <v>17</v>
      </c>
      <c r="G32" s="83">
        <v>12</v>
      </c>
      <c r="H32" s="83">
        <v>15</v>
      </c>
      <c r="I32" s="83">
        <v>1</v>
      </c>
      <c r="J32" s="83">
        <v>8</v>
      </c>
      <c r="K32" s="83">
        <v>12</v>
      </c>
      <c r="L32" s="83">
        <v>10</v>
      </c>
      <c r="M32" s="83">
        <v>3</v>
      </c>
      <c r="N32" s="83">
        <v>7</v>
      </c>
      <c r="O32" s="83">
        <v>16</v>
      </c>
      <c r="P32" s="83">
        <v>0</v>
      </c>
      <c r="Q32" s="83">
        <v>35</v>
      </c>
      <c r="R32" s="83">
        <v>6</v>
      </c>
      <c r="S32" s="83">
        <v>17</v>
      </c>
      <c r="T32" s="83">
        <v>11</v>
      </c>
      <c r="U32" s="83">
        <v>12</v>
      </c>
      <c r="V32" s="83">
        <v>8</v>
      </c>
      <c r="W32" s="83">
        <v>8</v>
      </c>
      <c r="X32" s="83">
        <v>19</v>
      </c>
    </row>
    <row r="33" spans="1:24" ht="18.75">
      <c r="A33" s="75"/>
      <c r="B33" s="75" t="s">
        <v>220</v>
      </c>
      <c r="C33" s="83">
        <v>167994</v>
      </c>
      <c r="D33" s="83">
        <v>66656</v>
      </c>
      <c r="E33" s="83">
        <v>103744</v>
      </c>
      <c r="F33" s="83">
        <v>84516</v>
      </c>
      <c r="G33" s="83">
        <v>32489</v>
      </c>
      <c r="H33" s="83">
        <v>27990</v>
      </c>
      <c r="I33" s="83">
        <v>6398</v>
      </c>
      <c r="J33" s="83">
        <v>23682</v>
      </c>
      <c r="K33" s="83">
        <v>43492</v>
      </c>
      <c r="L33" s="83">
        <v>22506</v>
      </c>
      <c r="M33" s="83">
        <v>15519</v>
      </c>
      <c r="N33" s="83">
        <v>30590</v>
      </c>
      <c r="O33" s="83">
        <v>36334</v>
      </c>
      <c r="P33" s="83">
        <v>11693</v>
      </c>
      <c r="Q33" s="83">
        <v>94406</v>
      </c>
      <c r="R33" s="83">
        <v>25912</v>
      </c>
      <c r="S33" s="83">
        <v>50144</v>
      </c>
      <c r="T33" s="83">
        <v>38709</v>
      </c>
      <c r="U33" s="83">
        <v>35765</v>
      </c>
      <c r="V33" s="83">
        <v>12261</v>
      </c>
      <c r="W33" s="83">
        <v>28110</v>
      </c>
      <c r="X33" s="83">
        <v>66908</v>
      </c>
    </row>
    <row r="34" spans="1:24" ht="56.25">
      <c r="A34" s="75"/>
      <c r="B34" s="84" t="s">
        <v>221</v>
      </c>
      <c r="C34" s="86">
        <f>(C32*100000)/C33</f>
        <v>13.690965153517388</v>
      </c>
      <c r="D34" s="86">
        <f aca="true" t="shared" si="9" ref="D34:X34">(D32*100000)/D33</f>
        <v>39.00624099855977</v>
      </c>
      <c r="E34" s="86">
        <f t="shared" si="9"/>
        <v>22.169956816779766</v>
      </c>
      <c r="F34" s="86">
        <f t="shared" si="9"/>
        <v>20.11453452600691</v>
      </c>
      <c r="G34" s="86">
        <f t="shared" si="9"/>
        <v>36.935578195697005</v>
      </c>
      <c r="H34" s="86">
        <f t="shared" si="9"/>
        <v>53.59056806002144</v>
      </c>
      <c r="I34" s="86">
        <f t="shared" si="9"/>
        <v>15.629884338855893</v>
      </c>
      <c r="J34" s="86">
        <f t="shared" si="9"/>
        <v>33.78093066463981</v>
      </c>
      <c r="K34" s="86">
        <f t="shared" si="9"/>
        <v>27.59128115515497</v>
      </c>
      <c r="L34" s="86">
        <f t="shared" si="9"/>
        <v>44.43259575224385</v>
      </c>
      <c r="M34" s="86">
        <f t="shared" si="9"/>
        <v>19.331142470520007</v>
      </c>
      <c r="N34" s="86">
        <f t="shared" si="9"/>
        <v>22.88329519450801</v>
      </c>
      <c r="O34" s="86">
        <f t="shared" si="9"/>
        <v>44.03588924973854</v>
      </c>
      <c r="P34" s="86">
        <f t="shared" si="9"/>
        <v>0</v>
      </c>
      <c r="Q34" s="86">
        <f t="shared" si="9"/>
        <v>37.07391479355126</v>
      </c>
      <c r="R34" s="86">
        <f t="shared" si="9"/>
        <v>23.15529484408768</v>
      </c>
      <c r="S34" s="86">
        <f t="shared" si="9"/>
        <v>33.90236119974473</v>
      </c>
      <c r="T34" s="86">
        <f t="shared" si="9"/>
        <v>28.41716396703609</v>
      </c>
      <c r="U34" s="86">
        <f t="shared" si="9"/>
        <v>33.55235565496994</v>
      </c>
      <c r="V34" s="86">
        <f t="shared" si="9"/>
        <v>65.24753282766495</v>
      </c>
      <c r="W34" s="86">
        <f t="shared" si="9"/>
        <v>28.459622909996444</v>
      </c>
      <c r="X34" s="86">
        <f t="shared" si="9"/>
        <v>28.39720212829557</v>
      </c>
    </row>
    <row r="35" spans="1:24" ht="18.75">
      <c r="A35" s="79" t="s">
        <v>193</v>
      </c>
      <c r="B35" s="80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8"/>
    </row>
    <row r="36" spans="1:24" ht="15.75" customHeight="1">
      <c r="A36" s="75">
        <v>2558</v>
      </c>
      <c r="B36" s="75" t="s">
        <v>194</v>
      </c>
      <c r="C36" s="83">
        <v>29</v>
      </c>
      <c r="D36" s="83">
        <v>279</v>
      </c>
      <c r="E36" s="83">
        <v>31</v>
      </c>
      <c r="F36" s="83">
        <v>15</v>
      </c>
      <c r="G36" s="83">
        <v>11</v>
      </c>
      <c r="H36" s="83">
        <v>1</v>
      </c>
      <c r="I36" s="83">
        <v>3</v>
      </c>
      <c r="J36" s="83">
        <v>4</v>
      </c>
      <c r="K36" s="83">
        <v>14</v>
      </c>
      <c r="L36" s="83">
        <v>3</v>
      </c>
      <c r="M36" s="83">
        <v>4</v>
      </c>
      <c r="N36" s="83">
        <v>5</v>
      </c>
      <c r="O36" s="83">
        <v>12</v>
      </c>
      <c r="P36" s="83">
        <v>0</v>
      </c>
      <c r="Q36" s="83">
        <v>7</v>
      </c>
      <c r="R36" s="83">
        <v>13</v>
      </c>
      <c r="S36" s="83">
        <v>11</v>
      </c>
      <c r="T36" s="83">
        <v>9</v>
      </c>
      <c r="U36" s="83">
        <v>17</v>
      </c>
      <c r="V36" s="83">
        <v>4</v>
      </c>
      <c r="W36" s="83">
        <v>3</v>
      </c>
      <c r="X36" s="83">
        <v>11</v>
      </c>
    </row>
    <row r="37" spans="1:24" ht="14.25" customHeight="1">
      <c r="A37" s="75"/>
      <c r="B37" s="75" t="s">
        <v>220</v>
      </c>
      <c r="C37" s="83">
        <v>166691</v>
      </c>
      <c r="D37" s="83">
        <v>66970</v>
      </c>
      <c r="E37" s="83">
        <v>116257</v>
      </c>
      <c r="F37" s="83">
        <v>86706</v>
      </c>
      <c r="G37" s="83">
        <v>34272</v>
      </c>
      <c r="H37" s="83">
        <v>32244</v>
      </c>
      <c r="I37" s="83">
        <v>8829</v>
      </c>
      <c r="J37" s="83">
        <v>24574</v>
      </c>
      <c r="K37" s="83">
        <v>46091</v>
      </c>
      <c r="L37" s="83">
        <v>26661</v>
      </c>
      <c r="M37" s="83">
        <v>16129</v>
      </c>
      <c r="N37" s="83">
        <v>33388</v>
      </c>
      <c r="O37" s="83">
        <v>38389</v>
      </c>
      <c r="P37" s="83">
        <v>14138</v>
      </c>
      <c r="Q37" s="83">
        <v>111754</v>
      </c>
      <c r="R37" s="83">
        <v>25492</v>
      </c>
      <c r="S37" s="83">
        <v>52261</v>
      </c>
      <c r="T37" s="83">
        <v>38338</v>
      </c>
      <c r="U37" s="83">
        <v>37122</v>
      </c>
      <c r="V37" s="83">
        <v>13800</v>
      </c>
      <c r="W37" s="83">
        <v>30066</v>
      </c>
      <c r="X37" s="83">
        <v>68869</v>
      </c>
    </row>
    <row r="38" spans="1:24" ht="56.25">
      <c r="A38" s="75"/>
      <c r="B38" s="84" t="s">
        <v>221</v>
      </c>
      <c r="C38" s="86">
        <f>(C36*100000)/C37</f>
        <v>17.397459970844256</v>
      </c>
      <c r="D38" s="86">
        <f aca="true" t="shared" si="10" ref="D38:X38">(D36*100000)/D37</f>
        <v>416.604449753621</v>
      </c>
      <c r="E38" s="86">
        <f t="shared" si="10"/>
        <v>26.665061028583224</v>
      </c>
      <c r="F38" s="86">
        <f t="shared" si="10"/>
        <v>17.29984084146426</v>
      </c>
      <c r="G38" s="86">
        <f t="shared" si="10"/>
        <v>32.09617180205416</v>
      </c>
      <c r="H38" s="86">
        <f t="shared" si="10"/>
        <v>3.1013521895546456</v>
      </c>
      <c r="I38" s="86">
        <f t="shared" si="10"/>
        <v>33.97893306150187</v>
      </c>
      <c r="J38" s="86">
        <f t="shared" si="10"/>
        <v>16.27736632212908</v>
      </c>
      <c r="K38" s="86">
        <f t="shared" si="10"/>
        <v>30.37469354103838</v>
      </c>
      <c r="L38" s="86">
        <f t="shared" si="10"/>
        <v>11.252391133115788</v>
      </c>
      <c r="M38" s="86">
        <f t="shared" si="10"/>
        <v>24.8000496000992</v>
      </c>
      <c r="N38" s="86">
        <f t="shared" si="10"/>
        <v>14.975440277944172</v>
      </c>
      <c r="O38" s="86">
        <f t="shared" si="10"/>
        <v>31.258954387975724</v>
      </c>
      <c r="P38" s="86">
        <f t="shared" si="10"/>
        <v>0</v>
      </c>
      <c r="Q38" s="86">
        <f t="shared" si="10"/>
        <v>6.263757896809063</v>
      </c>
      <c r="R38" s="86">
        <f t="shared" si="10"/>
        <v>50.99639102463518</v>
      </c>
      <c r="S38" s="86">
        <f t="shared" si="10"/>
        <v>21.048200378867605</v>
      </c>
      <c r="T38" s="86">
        <f t="shared" si="10"/>
        <v>23.475402994418072</v>
      </c>
      <c r="U38" s="86">
        <f t="shared" si="10"/>
        <v>45.794946392974516</v>
      </c>
      <c r="V38" s="86">
        <f t="shared" si="10"/>
        <v>28.985507246376812</v>
      </c>
      <c r="W38" s="86">
        <f t="shared" si="10"/>
        <v>9.978048293753742</v>
      </c>
      <c r="X38" s="86">
        <f t="shared" si="10"/>
        <v>15.972353308455183</v>
      </c>
    </row>
    <row r="39" spans="1:24" ht="18.75">
      <c r="A39" s="75">
        <v>2559</v>
      </c>
      <c r="B39" s="75" t="s">
        <v>194</v>
      </c>
      <c r="C39" s="83">
        <v>22</v>
      </c>
      <c r="D39" s="83">
        <v>359</v>
      </c>
      <c r="E39" s="83">
        <v>21</v>
      </c>
      <c r="F39" s="83">
        <v>51</v>
      </c>
      <c r="G39" s="83">
        <v>8</v>
      </c>
      <c r="H39" s="83">
        <v>2</v>
      </c>
      <c r="I39" s="83">
        <v>0</v>
      </c>
      <c r="J39" s="83">
        <v>5</v>
      </c>
      <c r="K39" s="83">
        <v>6</v>
      </c>
      <c r="L39" s="83">
        <v>1</v>
      </c>
      <c r="M39" s="83">
        <v>4</v>
      </c>
      <c r="N39" s="83">
        <v>6</v>
      </c>
      <c r="O39" s="83">
        <v>7</v>
      </c>
      <c r="P39" s="83">
        <v>2</v>
      </c>
      <c r="Q39" s="83">
        <v>24</v>
      </c>
      <c r="R39" s="83">
        <v>4</v>
      </c>
      <c r="S39" s="83">
        <v>6</v>
      </c>
      <c r="T39" s="83">
        <v>7</v>
      </c>
      <c r="U39" s="83">
        <v>10</v>
      </c>
      <c r="V39" s="83">
        <v>0</v>
      </c>
      <c r="W39" s="83">
        <v>6</v>
      </c>
      <c r="X39" s="83">
        <v>120</v>
      </c>
    </row>
    <row r="40" spans="1:24" ht="18.75">
      <c r="A40" s="75"/>
      <c r="B40" s="75" t="s">
        <v>220</v>
      </c>
      <c r="C40" s="83">
        <v>167715</v>
      </c>
      <c r="D40" s="83">
        <v>67026</v>
      </c>
      <c r="E40" s="83">
        <v>113900</v>
      </c>
      <c r="F40" s="83">
        <v>87062</v>
      </c>
      <c r="G40" s="83">
        <v>34458</v>
      </c>
      <c r="H40" s="83">
        <v>29956</v>
      </c>
      <c r="I40" s="83">
        <v>8683</v>
      </c>
      <c r="J40" s="83">
        <v>24319</v>
      </c>
      <c r="K40" s="83">
        <v>45953</v>
      </c>
      <c r="L40" s="83">
        <v>24947</v>
      </c>
      <c r="M40" s="83">
        <v>15972</v>
      </c>
      <c r="N40" s="83">
        <v>33803</v>
      </c>
      <c r="O40" s="83">
        <v>38174</v>
      </c>
      <c r="P40" s="83">
        <v>13214</v>
      </c>
      <c r="Q40" s="83">
        <v>110561</v>
      </c>
      <c r="R40" s="83">
        <v>26285</v>
      </c>
      <c r="S40" s="83">
        <v>52131</v>
      </c>
      <c r="T40" s="83">
        <v>38895</v>
      </c>
      <c r="U40" s="83">
        <v>35492</v>
      </c>
      <c r="V40" s="83">
        <v>13801</v>
      </c>
      <c r="W40" s="83">
        <v>29263</v>
      </c>
      <c r="X40" s="83">
        <v>68565</v>
      </c>
    </row>
    <row r="41" spans="1:24" ht="56.25">
      <c r="A41" s="75"/>
      <c r="B41" s="84" t="s">
        <v>221</v>
      </c>
      <c r="C41" s="86">
        <f>(C39*100000)/C40</f>
        <v>13.11749098172495</v>
      </c>
      <c r="D41" s="86">
        <f aca="true" t="shared" si="11" ref="D41:X41">(D39*100000)/D40</f>
        <v>535.6130456837645</v>
      </c>
      <c r="E41" s="86">
        <f t="shared" si="11"/>
        <v>18.437225636523266</v>
      </c>
      <c r="F41" s="86">
        <f t="shared" si="11"/>
        <v>58.57894374124187</v>
      </c>
      <c r="G41" s="86">
        <f t="shared" si="11"/>
        <v>23.216669568750362</v>
      </c>
      <c r="H41" s="86">
        <f t="shared" si="11"/>
        <v>6.676458806249165</v>
      </c>
      <c r="I41" s="86">
        <f t="shared" si="11"/>
        <v>0</v>
      </c>
      <c r="J41" s="86">
        <f t="shared" si="11"/>
        <v>20.560055923352113</v>
      </c>
      <c r="K41" s="86">
        <f t="shared" si="11"/>
        <v>13.056818923682894</v>
      </c>
      <c r="L41" s="86">
        <f t="shared" si="11"/>
        <v>4.008498015793482</v>
      </c>
      <c r="M41" s="86">
        <f t="shared" si="11"/>
        <v>25.043826696719258</v>
      </c>
      <c r="N41" s="86">
        <f t="shared" si="11"/>
        <v>17.749903854687453</v>
      </c>
      <c r="O41" s="86">
        <f t="shared" si="11"/>
        <v>18.337088070414417</v>
      </c>
      <c r="P41" s="86">
        <f t="shared" si="11"/>
        <v>15.135462388375965</v>
      </c>
      <c r="Q41" s="86">
        <f t="shared" si="11"/>
        <v>21.70747370230009</v>
      </c>
      <c r="R41" s="86">
        <f t="shared" si="11"/>
        <v>15.217804831653034</v>
      </c>
      <c r="S41" s="86">
        <f t="shared" si="11"/>
        <v>11.509466536226046</v>
      </c>
      <c r="T41" s="86">
        <f t="shared" si="11"/>
        <v>17.997171872991387</v>
      </c>
      <c r="U41" s="86">
        <f t="shared" si="11"/>
        <v>28.175363462188663</v>
      </c>
      <c r="V41" s="86">
        <f t="shared" si="11"/>
        <v>0</v>
      </c>
      <c r="W41" s="86">
        <f t="shared" si="11"/>
        <v>20.503707753818816</v>
      </c>
      <c r="X41" s="86">
        <f t="shared" si="11"/>
        <v>175.01640778823014</v>
      </c>
    </row>
    <row r="42" spans="1:24" ht="18.75">
      <c r="A42" s="75">
        <v>2560</v>
      </c>
      <c r="B42" s="75" t="s">
        <v>194</v>
      </c>
      <c r="C42" s="83">
        <v>36</v>
      </c>
      <c r="D42" s="83">
        <v>106</v>
      </c>
      <c r="E42" s="83">
        <v>16</v>
      </c>
      <c r="F42" s="83">
        <v>12</v>
      </c>
      <c r="G42" s="83">
        <v>15</v>
      </c>
      <c r="H42" s="83">
        <v>9</v>
      </c>
      <c r="I42" s="83">
        <v>3</v>
      </c>
      <c r="J42" s="83">
        <v>2</v>
      </c>
      <c r="K42" s="83">
        <v>6</v>
      </c>
      <c r="L42" s="83">
        <v>2</v>
      </c>
      <c r="M42" s="83">
        <v>2</v>
      </c>
      <c r="N42" s="83">
        <v>2</v>
      </c>
      <c r="O42" s="83">
        <v>9</v>
      </c>
      <c r="P42" s="83">
        <v>2</v>
      </c>
      <c r="Q42" s="83">
        <v>6</v>
      </c>
      <c r="R42" s="83">
        <v>148</v>
      </c>
      <c r="S42" s="83">
        <v>13</v>
      </c>
      <c r="T42" s="83">
        <v>11</v>
      </c>
      <c r="U42" s="83">
        <v>9</v>
      </c>
      <c r="V42" s="83">
        <v>1</v>
      </c>
      <c r="W42" s="83">
        <v>7</v>
      </c>
      <c r="X42" s="83">
        <v>10</v>
      </c>
    </row>
    <row r="43" spans="1:24" ht="18.75">
      <c r="A43" s="75"/>
      <c r="B43" s="75" t="s">
        <v>220</v>
      </c>
      <c r="C43" s="83">
        <v>167614</v>
      </c>
      <c r="D43" s="83">
        <v>66402</v>
      </c>
      <c r="E43" s="83">
        <v>113697</v>
      </c>
      <c r="F43" s="83">
        <v>87047</v>
      </c>
      <c r="G43" s="83">
        <v>34348</v>
      </c>
      <c r="H43" s="83">
        <v>29839</v>
      </c>
      <c r="I43" s="83">
        <v>8620</v>
      </c>
      <c r="J43" s="83">
        <v>24278</v>
      </c>
      <c r="K43" s="83">
        <v>45700</v>
      </c>
      <c r="L43" s="83">
        <v>24775</v>
      </c>
      <c r="M43" s="83">
        <v>15852</v>
      </c>
      <c r="N43" s="83">
        <v>33726</v>
      </c>
      <c r="O43" s="83">
        <v>37901</v>
      </c>
      <c r="P43" s="83">
        <v>13086</v>
      </c>
      <c r="Q43" s="83">
        <v>109307</v>
      </c>
      <c r="R43" s="83">
        <v>26142</v>
      </c>
      <c r="S43" s="83">
        <v>51634</v>
      </c>
      <c r="T43" s="83">
        <v>38744</v>
      </c>
      <c r="U43" s="83">
        <v>35205</v>
      </c>
      <c r="V43" s="83">
        <v>13619</v>
      </c>
      <c r="W43" s="83">
        <v>30611</v>
      </c>
      <c r="X43" s="83">
        <v>67757</v>
      </c>
    </row>
    <row r="44" spans="1:24" ht="56.25">
      <c r="A44" s="75"/>
      <c r="B44" s="84" t="s">
        <v>221</v>
      </c>
      <c r="C44" s="86">
        <f>(C42*100000)/C43</f>
        <v>21.477919505530565</v>
      </c>
      <c r="D44" s="86">
        <f aca="true" t="shared" si="12" ref="D44:X44">(D42*100000)/D43</f>
        <v>159.63374597150687</v>
      </c>
      <c r="E44" s="86">
        <f t="shared" si="12"/>
        <v>14.072490918845704</v>
      </c>
      <c r="F44" s="86">
        <f t="shared" si="12"/>
        <v>13.785656024906086</v>
      </c>
      <c r="G44" s="86">
        <f t="shared" si="12"/>
        <v>43.670664958658435</v>
      </c>
      <c r="H44" s="86">
        <f t="shared" si="12"/>
        <v>30.161868695331613</v>
      </c>
      <c r="I44" s="86">
        <f t="shared" si="12"/>
        <v>34.80278422273782</v>
      </c>
      <c r="J44" s="86">
        <f t="shared" si="12"/>
        <v>8.237910865804432</v>
      </c>
      <c r="K44" s="86">
        <f t="shared" si="12"/>
        <v>13.12910284463895</v>
      </c>
      <c r="L44" s="86">
        <f t="shared" si="12"/>
        <v>8.072653884964682</v>
      </c>
      <c r="M44" s="86">
        <f t="shared" si="12"/>
        <v>12.616704516780217</v>
      </c>
      <c r="N44" s="86">
        <f t="shared" si="12"/>
        <v>5.930142916444287</v>
      </c>
      <c r="O44" s="86">
        <f t="shared" si="12"/>
        <v>23.746075301443234</v>
      </c>
      <c r="P44" s="86">
        <f t="shared" si="12"/>
        <v>15.283509093687911</v>
      </c>
      <c r="Q44" s="86">
        <f t="shared" si="12"/>
        <v>5.48912695435791</v>
      </c>
      <c r="R44" s="86">
        <f t="shared" si="12"/>
        <v>566.1387805064647</v>
      </c>
      <c r="S44" s="86">
        <f t="shared" si="12"/>
        <v>25.177208815896503</v>
      </c>
      <c r="T44" s="86">
        <f t="shared" si="12"/>
        <v>28.391492876316335</v>
      </c>
      <c r="U44" s="86">
        <f t="shared" si="12"/>
        <v>25.56455048998722</v>
      </c>
      <c r="V44" s="86">
        <f t="shared" si="12"/>
        <v>7.342683016374183</v>
      </c>
      <c r="W44" s="86">
        <f t="shared" si="12"/>
        <v>22.8675966155957</v>
      </c>
      <c r="X44" s="86">
        <f t="shared" si="12"/>
        <v>14.758622725327273</v>
      </c>
    </row>
    <row r="45" spans="1:24" ht="18.75">
      <c r="A45" s="75">
        <v>2561</v>
      </c>
      <c r="B45" s="75" t="s">
        <v>194</v>
      </c>
      <c r="C45" s="83">
        <v>19</v>
      </c>
      <c r="D45" s="83">
        <v>54</v>
      </c>
      <c r="E45" s="83">
        <v>21</v>
      </c>
      <c r="F45" s="83">
        <v>6</v>
      </c>
      <c r="G45" s="83">
        <v>6</v>
      </c>
      <c r="H45" s="83">
        <v>4</v>
      </c>
      <c r="I45" s="83">
        <v>0</v>
      </c>
      <c r="J45" s="83">
        <v>0</v>
      </c>
      <c r="K45" s="83">
        <v>6</v>
      </c>
      <c r="L45" s="83">
        <v>7</v>
      </c>
      <c r="M45" s="83">
        <v>3</v>
      </c>
      <c r="N45" s="83">
        <v>9</v>
      </c>
      <c r="O45" s="83">
        <v>7</v>
      </c>
      <c r="P45" s="83">
        <v>0</v>
      </c>
      <c r="Q45" s="83">
        <v>13</v>
      </c>
      <c r="R45" s="83">
        <v>3</v>
      </c>
      <c r="S45" s="83">
        <v>8</v>
      </c>
      <c r="T45" s="83">
        <v>9</v>
      </c>
      <c r="U45" s="83">
        <v>4</v>
      </c>
      <c r="V45" s="83">
        <v>1</v>
      </c>
      <c r="W45" s="83">
        <v>8</v>
      </c>
      <c r="X45" s="83">
        <v>11</v>
      </c>
    </row>
    <row r="46" spans="1:24" ht="18.75">
      <c r="A46" s="75"/>
      <c r="B46" s="75" t="s">
        <v>220</v>
      </c>
      <c r="C46" s="83">
        <v>166795</v>
      </c>
      <c r="D46" s="83">
        <v>67166</v>
      </c>
      <c r="E46" s="83">
        <v>108637</v>
      </c>
      <c r="F46" s="83">
        <v>86779</v>
      </c>
      <c r="G46" s="83">
        <v>34602</v>
      </c>
      <c r="H46" s="83">
        <v>28690</v>
      </c>
      <c r="I46" s="83">
        <v>8158</v>
      </c>
      <c r="J46" s="83">
        <v>24535</v>
      </c>
      <c r="K46" s="83">
        <v>43595</v>
      </c>
      <c r="L46" s="83">
        <v>24193</v>
      </c>
      <c r="M46" s="83">
        <v>15709</v>
      </c>
      <c r="N46" s="83">
        <v>31221</v>
      </c>
      <c r="O46" s="83">
        <v>37651</v>
      </c>
      <c r="P46" s="83">
        <v>12194</v>
      </c>
      <c r="Q46" s="83">
        <v>109828</v>
      </c>
      <c r="R46" s="83">
        <v>26703</v>
      </c>
      <c r="S46" s="83">
        <v>50885</v>
      </c>
      <c r="T46" s="83">
        <v>38721</v>
      </c>
      <c r="U46" s="83">
        <v>35485</v>
      </c>
      <c r="V46" s="83">
        <v>12830</v>
      </c>
      <c r="W46" s="83">
        <v>28790</v>
      </c>
      <c r="X46" s="83">
        <v>66808</v>
      </c>
    </row>
    <row r="47" spans="1:24" ht="56.25">
      <c r="A47" s="75"/>
      <c r="B47" s="84" t="s">
        <v>221</v>
      </c>
      <c r="C47" s="86">
        <f>(C45*100000)/C46</f>
        <v>11.391228753859528</v>
      </c>
      <c r="D47" s="86">
        <f aca="true" t="shared" si="13" ref="D47:X47">(D45*100000)/D46</f>
        <v>80.39782032576005</v>
      </c>
      <c r="E47" s="86">
        <f t="shared" si="13"/>
        <v>19.330430700405937</v>
      </c>
      <c r="F47" s="86">
        <f t="shared" si="13"/>
        <v>6.914115166111617</v>
      </c>
      <c r="G47" s="86">
        <f t="shared" si="13"/>
        <v>17.340038148083927</v>
      </c>
      <c r="H47" s="86">
        <f t="shared" si="13"/>
        <v>13.94214011850819</v>
      </c>
      <c r="I47" s="86">
        <f t="shared" si="13"/>
        <v>0</v>
      </c>
      <c r="J47" s="86">
        <f t="shared" si="13"/>
        <v>0</v>
      </c>
      <c r="K47" s="86">
        <f t="shared" si="13"/>
        <v>13.763046220896891</v>
      </c>
      <c r="L47" s="86">
        <f t="shared" si="13"/>
        <v>28.933989170421196</v>
      </c>
      <c r="M47" s="86">
        <f t="shared" si="13"/>
        <v>19.097332739194094</v>
      </c>
      <c r="N47" s="86">
        <f t="shared" si="13"/>
        <v>28.826751225136928</v>
      </c>
      <c r="O47" s="86">
        <f t="shared" si="13"/>
        <v>18.59180367055324</v>
      </c>
      <c r="P47" s="86">
        <f t="shared" si="13"/>
        <v>0</v>
      </c>
      <c r="Q47" s="86">
        <f t="shared" si="13"/>
        <v>11.836690097242961</v>
      </c>
      <c r="R47" s="86">
        <f t="shared" si="13"/>
        <v>11.234692731153803</v>
      </c>
      <c r="S47" s="86">
        <f t="shared" si="13"/>
        <v>15.721725459369166</v>
      </c>
      <c r="T47" s="86">
        <f t="shared" si="13"/>
        <v>23.24320136360115</v>
      </c>
      <c r="U47" s="86">
        <f t="shared" si="13"/>
        <v>11.272368606453432</v>
      </c>
      <c r="V47" s="86">
        <f t="shared" si="13"/>
        <v>7.79423226812159</v>
      </c>
      <c r="W47" s="86">
        <f t="shared" si="13"/>
        <v>27.787426189649185</v>
      </c>
      <c r="X47" s="86">
        <f t="shared" si="13"/>
        <v>16.465094000718477</v>
      </c>
    </row>
    <row r="48" spans="1:24" ht="18.75">
      <c r="A48" s="75">
        <v>2562</v>
      </c>
      <c r="B48" s="75" t="s">
        <v>194</v>
      </c>
      <c r="C48" s="83">
        <v>15</v>
      </c>
      <c r="D48" s="83">
        <v>11</v>
      </c>
      <c r="E48" s="83">
        <v>9</v>
      </c>
      <c r="F48" s="83">
        <v>14</v>
      </c>
      <c r="G48" s="83">
        <v>13</v>
      </c>
      <c r="H48" s="83">
        <v>1</v>
      </c>
      <c r="I48" s="83">
        <v>3</v>
      </c>
      <c r="J48" s="83">
        <v>2</v>
      </c>
      <c r="K48" s="83">
        <v>5</v>
      </c>
      <c r="L48" s="83">
        <v>4</v>
      </c>
      <c r="M48" s="83">
        <v>3</v>
      </c>
      <c r="N48" s="83">
        <v>3</v>
      </c>
      <c r="O48" s="83">
        <v>8</v>
      </c>
      <c r="P48" s="83">
        <v>0</v>
      </c>
      <c r="Q48" s="83">
        <v>7</v>
      </c>
      <c r="R48" s="83">
        <v>10</v>
      </c>
      <c r="S48" s="83">
        <v>4</v>
      </c>
      <c r="T48" s="83">
        <v>3</v>
      </c>
      <c r="U48" s="83">
        <v>6</v>
      </c>
      <c r="V48" s="83">
        <v>1</v>
      </c>
      <c r="W48" s="83">
        <v>4</v>
      </c>
      <c r="X48" s="83">
        <v>6</v>
      </c>
    </row>
    <row r="49" spans="1:24" ht="18.75">
      <c r="A49" s="75"/>
      <c r="B49" s="75" t="s">
        <v>220</v>
      </c>
      <c r="C49" s="83">
        <v>167994</v>
      </c>
      <c r="D49" s="83">
        <v>66656</v>
      </c>
      <c r="E49" s="83">
        <v>103744</v>
      </c>
      <c r="F49" s="83">
        <v>84516</v>
      </c>
      <c r="G49" s="83">
        <v>32489</v>
      </c>
      <c r="H49" s="83">
        <v>27990</v>
      </c>
      <c r="I49" s="83">
        <v>6398</v>
      </c>
      <c r="J49" s="83">
        <v>23682</v>
      </c>
      <c r="K49" s="83">
        <v>43492</v>
      </c>
      <c r="L49" s="83">
        <v>22506</v>
      </c>
      <c r="M49" s="83">
        <v>15519</v>
      </c>
      <c r="N49" s="83">
        <v>30590</v>
      </c>
      <c r="O49" s="83">
        <v>36334</v>
      </c>
      <c r="P49" s="83">
        <v>11693</v>
      </c>
      <c r="Q49" s="83">
        <v>94406</v>
      </c>
      <c r="R49" s="83">
        <v>25912</v>
      </c>
      <c r="S49" s="83">
        <v>50144</v>
      </c>
      <c r="T49" s="83">
        <v>38709</v>
      </c>
      <c r="U49" s="83">
        <v>35765</v>
      </c>
      <c r="V49" s="83">
        <v>12261</v>
      </c>
      <c r="W49" s="83">
        <v>28110</v>
      </c>
      <c r="X49" s="83">
        <v>66908</v>
      </c>
    </row>
    <row r="50" spans="1:24" ht="56.25">
      <c r="A50" s="75"/>
      <c r="B50" s="84" t="s">
        <v>221</v>
      </c>
      <c r="C50" s="86">
        <f>(C48*100000)/C49</f>
        <v>8.928890317511339</v>
      </c>
      <c r="D50" s="86">
        <f aca="true" t="shared" si="14" ref="D50:X50">(D48*100000)/D49</f>
        <v>16.502640422467596</v>
      </c>
      <c r="E50" s="86">
        <f t="shared" si="14"/>
        <v>8.675200493522517</v>
      </c>
      <c r="F50" s="86">
        <f t="shared" si="14"/>
        <v>16.56491078612334</v>
      </c>
      <c r="G50" s="86">
        <f t="shared" si="14"/>
        <v>40.01354304533842</v>
      </c>
      <c r="H50" s="86">
        <f t="shared" si="14"/>
        <v>3.5727045373347623</v>
      </c>
      <c r="I50" s="86">
        <f t="shared" si="14"/>
        <v>46.88965301656768</v>
      </c>
      <c r="J50" s="86">
        <f t="shared" si="14"/>
        <v>8.445232666159953</v>
      </c>
      <c r="K50" s="86">
        <f t="shared" si="14"/>
        <v>11.496367147981237</v>
      </c>
      <c r="L50" s="86">
        <f t="shared" si="14"/>
        <v>17.77303830089754</v>
      </c>
      <c r="M50" s="86">
        <f t="shared" si="14"/>
        <v>19.331142470520007</v>
      </c>
      <c r="N50" s="86">
        <f t="shared" si="14"/>
        <v>9.807126511932005</v>
      </c>
      <c r="O50" s="86">
        <f t="shared" si="14"/>
        <v>22.01794462486927</v>
      </c>
      <c r="P50" s="86">
        <f t="shared" si="14"/>
        <v>0</v>
      </c>
      <c r="Q50" s="86">
        <f t="shared" si="14"/>
        <v>7.414782958710251</v>
      </c>
      <c r="R50" s="86">
        <f t="shared" si="14"/>
        <v>38.59215807347947</v>
      </c>
      <c r="S50" s="86">
        <f t="shared" si="14"/>
        <v>7.97702616464582</v>
      </c>
      <c r="T50" s="86">
        <f t="shared" si="14"/>
        <v>7.750135627373479</v>
      </c>
      <c r="U50" s="86">
        <f t="shared" si="14"/>
        <v>16.77617782748497</v>
      </c>
      <c r="V50" s="86">
        <f t="shared" si="14"/>
        <v>8.15594160345812</v>
      </c>
      <c r="W50" s="86">
        <f t="shared" si="14"/>
        <v>14.229811454998222</v>
      </c>
      <c r="X50" s="86">
        <f t="shared" si="14"/>
        <v>8.9675375141986</v>
      </c>
    </row>
    <row r="53" ht="18.75">
      <c r="B53" s="76" t="s">
        <v>222</v>
      </c>
    </row>
  </sheetData>
  <sheetProtection/>
  <mergeCells count="1">
    <mergeCell ref="C1:X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Anio</cp:lastModifiedBy>
  <cp:lastPrinted>2020-01-03T08:19:39Z</cp:lastPrinted>
  <dcterms:created xsi:type="dcterms:W3CDTF">2017-06-02T08:45:03Z</dcterms:created>
  <dcterms:modified xsi:type="dcterms:W3CDTF">2020-01-10T09:11:04Z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3eaab5a7-dd2f-4679-9c2c-245ec9445098</vt:lpwstr>
  </property>
</Properties>
</file>