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G:\งานคุมครอง สสจ อุทัยธานี Start 20 กันยายน 2556\งานคุ้มครอง ปีงบ 2563\Corana 2019\รายงาน ข้อสั่งการ PHEOC\"/>
    </mc:Choice>
  </mc:AlternateContent>
  <xr:revisionPtr revIDLastSave="0" documentId="8_{02496DBC-F13E-41A1-A086-AB47CDF8242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ergical mask " sheetId="1" r:id="rId1"/>
    <sheet name="N 95 &amp; Cover all" sheetId="2" r:id="rId2"/>
    <sheet name="ข้อมูล SM " sheetId="3" r:id="rId3"/>
    <sheet name="ข้อมูล N95 " sheetId="4" r:id="rId4"/>
    <sheet name="ข้อมูล cover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0" i="5" l="1"/>
  <c r="I30" i="5"/>
  <c r="G30" i="5"/>
  <c r="F30" i="5"/>
  <c r="E30" i="5"/>
  <c r="D30" i="5"/>
  <c r="H29" i="5"/>
  <c r="H28" i="5"/>
  <c r="H27" i="5"/>
  <c r="H26" i="5"/>
  <c r="H25" i="5"/>
  <c r="H30" i="5" s="1"/>
  <c r="D24" i="5"/>
  <c r="G20" i="5"/>
  <c r="F20" i="5"/>
  <c r="E20" i="5"/>
  <c r="D20" i="5"/>
  <c r="H19" i="5"/>
  <c r="H18" i="5"/>
  <c r="H17" i="5"/>
  <c r="H16" i="5"/>
  <c r="H15" i="5"/>
  <c r="H20" i="5" s="1"/>
  <c r="D9" i="5"/>
  <c r="F4" i="5"/>
  <c r="E8" i="3"/>
  <c r="D8" i="3"/>
  <c r="I31" i="2"/>
  <c r="I30" i="2"/>
  <c r="G29" i="2"/>
  <c r="I29" i="2" s="1"/>
  <c r="I28" i="2"/>
  <c r="G27" i="2"/>
  <c r="I27" i="2" s="1"/>
  <c r="C26" i="2"/>
  <c r="J20" i="2"/>
  <c r="I20" i="2"/>
  <c r="I10" i="2"/>
  <c r="I9" i="2"/>
  <c r="I8" i="2"/>
  <c r="G8" i="2"/>
  <c r="I7" i="2"/>
  <c r="I6" i="2"/>
  <c r="F6" i="2"/>
  <c r="BH15" i="1"/>
  <c r="AD15" i="1"/>
  <c r="Z15" i="1"/>
  <c r="BM15" i="1" s="1"/>
  <c r="Y15" i="1"/>
  <c r="AJ14" i="1"/>
  <c r="AG14" i="1"/>
  <c r="AD14" i="1"/>
  <c r="AD10" i="1" s="1"/>
  <c r="BH13" i="1"/>
  <c r="BE13" i="1"/>
  <c r="AJ13" i="1"/>
  <c r="AG13" i="1"/>
  <c r="AD13" i="1"/>
  <c r="Z13" i="1"/>
  <c r="BM13" i="1" s="1"/>
  <c r="BM12" i="1"/>
  <c r="BK12" i="1"/>
  <c r="BH12" i="1"/>
  <c r="BE12" i="1"/>
  <c r="AJ12" i="1"/>
  <c r="AG12" i="1"/>
  <c r="AD12" i="1"/>
  <c r="BQ11" i="1"/>
  <c r="BQ10" i="1" s="1"/>
  <c r="BM11" i="1"/>
  <c r="BK11" i="1"/>
  <c r="BH11" i="1"/>
  <c r="BE11" i="1"/>
  <c r="AG11" i="1"/>
  <c r="AD11" i="1"/>
  <c r="Y11" i="1"/>
  <c r="X11" i="1"/>
  <c r="R11" i="1"/>
  <c r="O11" i="1"/>
  <c r="L11" i="1"/>
  <c r="I11" i="1"/>
  <c r="I10" i="1" s="1"/>
  <c r="F11" i="1"/>
  <c r="BY10" i="1"/>
  <c r="BX10" i="1"/>
  <c r="BT10" i="1"/>
  <c r="BS10" i="1"/>
  <c r="BR10" i="1"/>
  <c r="BP10" i="1"/>
  <c r="BO10" i="1"/>
  <c r="BK10" i="1"/>
  <c r="BJ10" i="1"/>
  <c r="BG10" i="1"/>
  <c r="BH10" i="1" s="1"/>
  <c r="BD10" i="1"/>
  <c r="BE10" i="1" s="1"/>
  <c r="BA10" i="1"/>
  <c r="BB10" i="1" s="1"/>
  <c r="AY10" i="1"/>
  <c r="AU10" i="1"/>
  <c r="AV10" i="1" s="1"/>
  <c r="AS10" i="1"/>
  <c r="AR10" i="1"/>
  <c r="AQ10" i="1"/>
  <c r="AM10" i="1"/>
  <c r="AL10" i="1"/>
  <c r="AK10" i="1"/>
  <c r="AI10" i="1"/>
  <c r="AJ10" i="1" s="1"/>
  <c r="AG10" i="1"/>
  <c r="AF10" i="1"/>
  <c r="AC10" i="1"/>
  <c r="AB10" i="1"/>
  <c r="Y10" i="1"/>
  <c r="X10" i="1"/>
  <c r="W10" i="1"/>
  <c r="V10" i="1"/>
  <c r="T10" i="1"/>
  <c r="S10" i="1"/>
  <c r="R10" i="1"/>
  <c r="Q10" i="1"/>
  <c r="P10" i="1"/>
  <c r="O10" i="1"/>
  <c r="N10" i="1"/>
  <c r="M10" i="1"/>
  <c r="L10" i="1"/>
  <c r="K10" i="1"/>
  <c r="J10" i="1"/>
  <c r="H10" i="1"/>
  <c r="G10" i="1"/>
  <c r="F10" i="1"/>
  <c r="E10" i="1"/>
  <c r="D10" i="1"/>
  <c r="Z10" i="1" l="1"/>
</calcChain>
</file>

<file path=xl/sharedStrings.xml><?xml version="1.0" encoding="utf-8"?>
<sst xmlns="http://schemas.openxmlformats.org/spreadsheetml/2006/main" count="340" uniqueCount="162">
  <si>
    <t>การจัดสรรหน้ากากอนามัย surgical mask รายจังหวัด เขตสุขภาพที่ 3</t>
  </si>
  <si>
    <t>สำนักงานปลัดกระทรวงสาธารณสุข</t>
  </si>
  <si>
    <t xml:space="preserve">                                  ลงข้อมูลเฉพาะสีเหลือง </t>
  </si>
  <si>
    <r>
      <t xml:space="preserve">เก็บข้อมูล </t>
    </r>
    <r>
      <rPr>
        <b/>
        <sz val="16"/>
        <color rgb="FFFF0000"/>
        <rFont val="Sarabun"/>
      </rPr>
      <t>Wk11  15 พค 63</t>
    </r>
  </si>
  <si>
    <t>เขต</t>
  </si>
  <si>
    <t>จังหวัด</t>
  </si>
  <si>
    <t xml:space="preserve">รอบที่ 1
(7-13 มี.ค.)
</t>
  </si>
  <si>
    <t xml:space="preserve">รอบที่ 2 (14-20 มี.ค.63)
</t>
  </si>
  <si>
    <t xml:space="preserve">รอบ 3 (21-27 มี.ค.63) </t>
  </si>
  <si>
    <t xml:space="preserve">รอบ 4  (28 มี.ค.- 3เม.ย.63)
</t>
  </si>
  <si>
    <t xml:space="preserve">รอบ 4 เพิ่มเติม   (30 มี.ค.- 3เม.ย.63)
</t>
  </si>
  <si>
    <t>รอบ 5 
 (4-11 เม.ย.63)
7 แสนชิ้น x 8 วัน</t>
  </si>
  <si>
    <t>รอบ 6 
(12-19 เม.ย.63)
7 แสนชิ้น x 8 วัน</t>
  </si>
  <si>
    <t>รอบ 7   18-04-63    
   110 ลัง</t>
  </si>
  <si>
    <t>รอบ8        24-04-63      
  182 ลัง</t>
  </si>
  <si>
    <t>รอบ 9   1 พค 2563      
  199 ลัง</t>
  </si>
  <si>
    <t>รอบ 10   8 พค 2563      
 216000 ชิ้น 4320 กล่อง              216 ลัง</t>
  </si>
  <si>
    <t>รอบ 11   15 พค 2563      
 175000 ชิ้น 3500กล่อง              175 ลัง</t>
  </si>
  <si>
    <t>รอบ 12   18พค 2563      
 158000 ชิ้น 3160 กล่อง              158  ลัง</t>
  </si>
  <si>
    <t>รอบ 13   29 พค 2563      
 242000 ชิ้น 4840 กล่อง              242 ลัง</t>
  </si>
  <si>
    <t xml:space="preserve">               รอบ 14                                  1 มิถุนายน 2563      
 242000 ชิ้น 4840 กล่อง              242 ลัง</t>
  </si>
  <si>
    <t xml:space="preserve">              รอบ 15                              15-21 มิถุนายน 2563      
 242000 ชิ้น 4840 กล่อง              242 ลัง</t>
  </si>
  <si>
    <t xml:space="preserve">             รอบ 16                              22-28 มิถุนายน 2563      
 242000 ชิ้น 4840 กล่อง              242 ลัง</t>
  </si>
  <si>
    <t xml:space="preserve">             รอบ 17-18                           29 มิถุนายน - 12 กค      
        484000 ชิ้น 9680กล่อง              484 ลัง</t>
  </si>
  <si>
    <r>
      <t>รับจัดสรรช่วง</t>
    </r>
    <r>
      <rPr>
        <b/>
        <sz val="12"/>
        <rFont val="Tahoma"/>
      </rPr>
      <t xml:space="preserve">  22-26       มิย  63</t>
    </r>
  </si>
  <si>
    <t xml:space="preserve">รับจัดสรร   สะสม            22-26 มิย 63
</t>
  </si>
  <si>
    <t>จำนวนคงคลัง
ณ 26 มิย 63</t>
  </si>
  <si>
    <t xml:space="preserve">ปริมาณการใช้
ต่อวันคิดตามจำนวนบุคลากร
</t>
  </si>
  <si>
    <t xml:space="preserve">  จำนวนคง      คลัง  ณ. 17 เม.ย.63
</t>
  </si>
  <si>
    <t xml:space="preserve">จำนวนคง        คลัง ณ .           24 เม.ย.63
</t>
  </si>
  <si>
    <t xml:space="preserve">จำนวนคง      คลัง ณ.           1 พค 63
</t>
  </si>
  <si>
    <t xml:space="preserve">จำนวนคงคลัง
ณ วันที่ 8 พค 63
</t>
  </si>
  <si>
    <t xml:space="preserve">จำนวนคงคลัง
ณ วันที่ 15 พค 63
</t>
  </si>
  <si>
    <t xml:space="preserve">จำนวนคงคลัง
ณ วันที่   22พค 63
</t>
  </si>
  <si>
    <t xml:space="preserve">จำนวนคงคลัง
ณ วันที่   29พค 63
</t>
  </si>
  <si>
    <t xml:space="preserve">จำนวนคงคลัง
ณ วันที่      5มิย 63
</t>
  </si>
  <si>
    <t xml:space="preserve">จำนวนคงคลัง
ณ วันที่      12 มิย 63
</t>
  </si>
  <si>
    <t xml:space="preserve">จำนวนคงคลัง
ณ 19 มิย 63
</t>
  </si>
  <si>
    <t>รอบที่ 2/1
(14-20 มี.ค.63)
3 หมื่นชิ้นต่อเขต x 7วัน</t>
  </si>
  <si>
    <t>รอบที่ 2/2 (เขต 1 ,4 ,6 ,11)
(14-16 มี.ค.63)
4 หมื่นชิ้น x 3วัน</t>
  </si>
  <si>
    <t>รอบ 2/3 (เพิ่มเติม)
(16-20 มี.ค.63)
9 หมื่นชิ้น x 5วัน</t>
  </si>
  <si>
    <t>4.5 แสนชิ้น x 7วัน</t>
  </si>
  <si>
    <t xml:space="preserve">4.5 แสนชิ้น x 7วัน
</t>
  </si>
  <si>
    <t>30 มี.ค.63 (รอบพิเศษ)
6.5 แสนx1วัน
(ปณท.ส่ง รพ.จังหวัด)</t>
  </si>
  <si>
    <t xml:space="preserve">31 มี.ค.- 3เม.ย.63
6.5 แสนx4วัน + 5 หมื่นx4วัน
</t>
  </si>
  <si>
    <t>3หมื่นชิ้นต่อเขตx7วัน</t>
  </si>
  <si>
    <t>วาง PO : 9 มี.ค.</t>
  </si>
  <si>
    <t>วาง PO : 11 มี.ค. 63</t>
  </si>
  <si>
    <t>วาง PO 14-16 มี.ค.63</t>
  </si>
  <si>
    <t>วาง PO 18 มี.ค.63</t>
  </si>
  <si>
    <t>วาง PO 25 มี.ค.63</t>
  </si>
  <si>
    <t>งบกลาง</t>
  </si>
  <si>
    <t>ได้รับแล้ว</t>
  </si>
  <si>
    <t>จัดสรร</t>
  </si>
  <si>
    <t>คงค้าง</t>
  </si>
  <si>
    <t>ได้รับ</t>
  </si>
  <si>
    <t>รวม R3</t>
  </si>
  <si>
    <t>นครสวรรค์</t>
  </si>
  <si>
    <t>เกิน 6,000</t>
  </si>
  <si>
    <t>เกิน 3,000</t>
  </si>
  <si>
    <t>เกิน 24,000</t>
  </si>
  <si>
    <t>กำแพงเพชร</t>
  </si>
  <si>
    <t>ขาด 3,000</t>
  </si>
  <si>
    <t>พิจิตร</t>
  </si>
  <si>
    <t>-</t>
  </si>
  <si>
    <t>อุทัยธานี</t>
  </si>
  <si>
    <t>ขาด 33,000</t>
  </si>
  <si>
    <t>ชัยนาท</t>
  </si>
  <si>
    <t>*** 1 กล่อง = 50 ชิ้น</t>
  </si>
  <si>
    <t xml:space="preserve">      20 กล่อง= 1 ลัง</t>
  </si>
  <si>
    <t>สำรวจความต้องการการใช้วัสดุ อุปกรณ์ป้องกันการติดเชื้อ เขตสุขภาพที่ 1-12</t>
  </si>
  <si>
    <t>ข้อมูล ณ วันที่ 26 มิย 2563</t>
  </si>
  <si>
    <t>รับจัดสรร 22-26 มิย.</t>
  </si>
  <si>
    <t>จัดสรรสะสม</t>
  </si>
  <si>
    <t>Medical grade</t>
  </si>
  <si>
    <t>Industrial Grade</t>
  </si>
  <si>
    <t>จำนวนคงคลังรวม</t>
  </si>
  <si>
    <t>ใช้ต่อเดือน</t>
  </si>
  <si>
    <t>ระยะเวลาสำรอง(เดือน)</t>
  </si>
  <si>
    <t>เขตสุขภาพที่ 3</t>
  </si>
  <si>
    <t>รับจัดสรร</t>
  </si>
  <si>
    <t>N95</t>
  </si>
  <si>
    <t>26 มิย 63</t>
  </si>
  <si>
    <t>รวม</t>
  </si>
  <si>
    <t xml:space="preserve"> </t>
  </si>
  <si>
    <t>รวมจำนวน    N95 ที่ Reuse ระหว่าง 15-19 มิย</t>
  </si>
  <si>
    <r>
      <t xml:space="preserve">     เขต   สุขภาพที่3รายงาน     </t>
    </r>
    <r>
      <rPr>
        <b/>
        <sz val="12"/>
        <color rgb="FFFF0000"/>
        <rFont val="Arial"/>
      </rPr>
      <t xml:space="preserve">Reuse N95 </t>
    </r>
    <r>
      <rPr>
        <b/>
        <sz val="10"/>
        <color rgb="FFFF0000"/>
        <rFont val="Arial"/>
      </rPr>
      <t xml:space="preserve"> </t>
    </r>
    <r>
      <rPr>
        <sz val="10"/>
        <color rgb="FFFF0000"/>
        <rFont val="Arial"/>
      </rPr>
      <t xml:space="preserve">  </t>
    </r>
    <r>
      <rPr>
        <b/>
        <sz val="11"/>
        <color rgb="FFFF0000"/>
        <rFont val="Arial"/>
      </rPr>
      <t xml:space="preserve"> 22-26 มิย 63</t>
    </r>
  </si>
  <si>
    <t>1 อบแห้ง</t>
  </si>
  <si>
    <t>2 อบ UV-C</t>
  </si>
  <si>
    <t>3 อบ H2O2</t>
  </si>
  <si>
    <t>4  รวมทุกวิธีทั้งสัปดาห์</t>
  </si>
  <si>
    <t xml:space="preserve">  โรงพยาบาล </t>
  </si>
  <si>
    <t>ครั้ง</t>
  </si>
  <si>
    <t>ชิ้น</t>
  </si>
  <si>
    <t xml:space="preserve"> reuse</t>
  </si>
  <si>
    <t>ไม่ reuse</t>
  </si>
  <si>
    <r>
      <t xml:space="preserve"> รายงาน      </t>
    </r>
    <r>
      <rPr>
        <b/>
        <sz val="14"/>
        <color rgb="FFFF0000"/>
        <rFont val="Arial"/>
      </rPr>
      <t>Cover all   22-26 มิย</t>
    </r>
  </si>
  <si>
    <t>Cover all (ชิ้น)</t>
  </si>
  <si>
    <t>รับการจัดสรรสะสม</t>
  </si>
  <si>
    <t xml:space="preserve"> คงคลัง Cover All-1</t>
  </si>
  <si>
    <t>คงคลัง Cover All-2</t>
  </si>
  <si>
    <t>รวมจำนวนคงคลัง</t>
  </si>
  <si>
    <t>เขต
สุขภาพที่</t>
  </si>
  <si>
    <t>จำนวนคงคลัง
ที่มีอยู่ปัจจุบัน
ณ วันที่ 17 เม.ย.63</t>
  </si>
  <si>
    <t>ปริมาณการใช้ต่อวัน
บุคลากร 1คน/1ชิ้น/1วัน
(ไม่รวมฺ Back office)</t>
  </si>
  <si>
    <t xml:space="preserve">      สัดส่วน      %จัดสรร</t>
  </si>
  <si>
    <t xml:space="preserve">       จัดสรร รอบ 7   18 เมย 63</t>
  </si>
  <si>
    <t xml:space="preserve">  จัดสรร รอบ 8           24 เมย 63      182000 ชิ้น              3640 กล่อง</t>
  </si>
  <si>
    <t xml:space="preserve">  จัดสรร รอบ 9          1 พค 63                   199000 ชิ้น     3980 กล่อง</t>
  </si>
  <si>
    <t xml:space="preserve">  จัดสรร รอบ 10        8 พค 63                  </t>
  </si>
  <si>
    <t xml:space="preserve">  จัดสรร    รอบ 11        15 พค 63                  </t>
  </si>
  <si>
    <t>จัดสรร รอบ12 180563</t>
  </si>
  <si>
    <t>จัดสรร รอบ13 2905663</t>
  </si>
  <si>
    <t>จัดสรร รอบ14 010663</t>
  </si>
  <si>
    <t>จัดสรร    รอบ15 050663</t>
  </si>
  <si>
    <t>จัดสรร รอบ16 22-28 มิย63</t>
  </si>
  <si>
    <t>รอบ17-18</t>
  </si>
  <si>
    <t>ส่งของที่</t>
  </si>
  <si>
    <t>29 มิย-12 กค</t>
  </si>
  <si>
    <t>110 ลัง</t>
  </si>
  <si>
    <t xml:space="preserve"> 182 ลัง</t>
  </si>
  <si>
    <t>199 ลัง</t>
  </si>
  <si>
    <t>175 ลัง</t>
  </si>
  <si>
    <t>สสจ.นครสวรรค์</t>
  </si>
  <si>
    <t>สสจ.กำแพงเพชร</t>
  </si>
  <si>
    <t xml:space="preserve">สสจ.พิจิตร </t>
  </si>
  <si>
    <t>สสจ.อุทัยธานี</t>
  </si>
  <si>
    <t>สสจ.ชัยนาท</t>
  </si>
  <si>
    <t xml:space="preserve">การจัดส่ง </t>
  </si>
  <si>
    <t>4 พค สสจ</t>
  </si>
  <si>
    <t>9พค</t>
  </si>
  <si>
    <t>12 พค 63</t>
  </si>
  <si>
    <t>13 พค</t>
  </si>
  <si>
    <t>18 พค</t>
  </si>
  <si>
    <t xml:space="preserve">  สสจ</t>
  </si>
  <si>
    <t xml:space="preserve">  จิตเวช</t>
  </si>
  <si>
    <t xml:space="preserve">  ศอด</t>
  </si>
  <si>
    <t>100 หมวกคลุมผม</t>
  </si>
  <si>
    <t xml:space="preserve"> ศาล</t>
  </si>
  <si>
    <t xml:space="preserve"> ศาลยุติธรรม</t>
  </si>
  <si>
    <t>Reuse เดือน 1</t>
  </si>
  <si>
    <t>รวม 4 wk</t>
  </si>
  <si>
    <t>18 พค-12มิย</t>
  </si>
  <si>
    <t>รวม 1-3</t>
  </si>
  <si>
    <t xml:space="preserve">Reuse </t>
  </si>
  <si>
    <t>เดือน 2</t>
  </si>
  <si>
    <t>15 พค-12 มิย</t>
  </si>
  <si>
    <t>2 อบ UV-C </t>
  </si>
  <si>
    <t> 3 อบ H2O2</t>
  </si>
  <si>
    <t> รวม 4 WK</t>
  </si>
  <si>
    <t>โรงพยาบาล</t>
  </si>
  <si>
    <t>% reuse</t>
  </si>
  <si>
    <t>เขตสุขภาพที่</t>
  </si>
  <si>
    <t>รับจัดสรร 18-23</t>
  </si>
  <si>
    <t>ได้รับการจัดสรรสะสม</t>
  </si>
  <si>
    <t>จำนวนคงคลัง</t>
  </si>
  <si>
    <t>ใช้ต่อวัน</t>
  </si>
  <si>
    <t>stock 1 เดือน</t>
  </si>
  <si>
    <t>WK8</t>
  </si>
  <si>
    <r>
      <t xml:space="preserve">WK9    1พคุ63    </t>
    </r>
    <r>
      <rPr>
        <b/>
        <sz val="14"/>
        <color rgb="FFFF0000"/>
        <rFont val="Arial"/>
      </rPr>
      <t>Cover all</t>
    </r>
  </si>
  <si>
    <t>รับจัดสรร 25 เมย.-1 พ.ค.</t>
  </si>
  <si>
    <r>
      <t xml:space="preserve">WK10         8 พคุ 63      </t>
    </r>
    <r>
      <rPr>
        <b/>
        <sz val="14"/>
        <color rgb="FFFF0000"/>
        <rFont val="Arial"/>
      </rPr>
      <t>Cover all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</si>
</sst>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(* #,##0_);_(* \(#,##0\);_(* &quot;-&quot;??_);_(@_)"/>
  </numFmts>
  <fonts count="72">
    <font>
      <sz val="11"/>
      <color theme="1"/>
      <name val="Arial"/>
    </font>
    <font>
      <b/>
      <sz val="12"/>
      <color rgb="FF000000"/>
      <name val="Sarabun"/>
    </font>
    <font>
      <b/>
      <sz val="12"/>
      <color theme="1"/>
      <name val="Sarabun"/>
    </font>
    <font>
      <sz val="12"/>
      <color theme="1"/>
      <name val="Sarabun"/>
    </font>
    <font>
      <sz val="11"/>
      <color theme="1"/>
      <name val="Calibri"/>
    </font>
    <font>
      <b/>
      <sz val="16"/>
      <color rgb="FFFF0000"/>
      <name val="Sarabun"/>
    </font>
    <font>
      <b/>
      <sz val="12"/>
      <color rgb="FFFF0000"/>
      <name val="Sarabun"/>
    </font>
    <font>
      <sz val="12"/>
      <color rgb="FFFF0000"/>
      <name val="Sarabun"/>
    </font>
    <font>
      <b/>
      <sz val="16"/>
      <color theme="1"/>
      <name val="Sarabun"/>
    </font>
    <font>
      <sz val="11"/>
      <name val="Arial"/>
    </font>
    <font>
      <b/>
      <sz val="10"/>
      <color theme="1"/>
      <name val="Sarabun"/>
    </font>
    <font>
      <b/>
      <sz val="9"/>
      <color theme="1"/>
      <name val="Sarabun"/>
    </font>
    <font>
      <b/>
      <sz val="14"/>
      <color rgb="FF000000"/>
      <name val="Sarabun"/>
    </font>
    <font>
      <b/>
      <sz val="12"/>
      <color theme="1"/>
      <name val="Tahoma"/>
    </font>
    <font>
      <b/>
      <sz val="12"/>
      <color rgb="FF000000"/>
      <name val="Tahoma"/>
    </font>
    <font>
      <sz val="8"/>
      <color theme="1"/>
      <name val="Tahoma"/>
    </font>
    <font>
      <b/>
      <sz val="8"/>
      <color theme="1"/>
      <name val="Tahoma"/>
    </font>
    <font>
      <b/>
      <sz val="8"/>
      <color theme="1"/>
      <name val="Sarabun"/>
    </font>
    <font>
      <b/>
      <sz val="14"/>
      <color theme="1"/>
      <name val="Sarabun"/>
    </font>
    <font>
      <b/>
      <sz val="10"/>
      <color theme="1"/>
      <name val="Tahoma"/>
    </font>
    <font>
      <b/>
      <sz val="12"/>
      <color rgb="FFFF0000"/>
      <name val="Tahoma"/>
    </font>
    <font>
      <b/>
      <sz val="11"/>
      <color theme="1"/>
      <name val="Tahoma"/>
    </font>
    <font>
      <sz val="12"/>
      <color theme="1"/>
      <name val="Calibri"/>
    </font>
    <font>
      <b/>
      <sz val="11"/>
      <color theme="1"/>
      <name val="Arial"/>
    </font>
    <font>
      <sz val="10"/>
      <color theme="1"/>
      <name val="Sarabun"/>
    </font>
    <font>
      <sz val="10"/>
      <color rgb="FF000000"/>
      <name val="Sarabun"/>
    </font>
    <font>
      <sz val="9"/>
      <color theme="1"/>
      <name val="Sarabun"/>
    </font>
    <font>
      <sz val="12"/>
      <color rgb="FF000000"/>
      <name val="Sarabun"/>
    </font>
    <font>
      <sz val="11"/>
      <color rgb="FF000000"/>
      <name val="Arial"/>
    </font>
    <font>
      <sz val="9"/>
      <color rgb="FF000000"/>
      <name val="Sarabun"/>
    </font>
    <font>
      <sz val="9"/>
      <color theme="1"/>
      <name val="Arial"/>
    </font>
    <font>
      <sz val="9"/>
      <color theme="1"/>
      <name val="Tahoma"/>
    </font>
    <font>
      <b/>
      <sz val="16"/>
      <color rgb="FF000000"/>
      <name val="Arial"/>
    </font>
    <font>
      <b/>
      <sz val="10"/>
      <color rgb="FF000000"/>
      <name val="Arial"/>
    </font>
    <font>
      <sz val="16"/>
      <color rgb="FF000000"/>
      <name val="Arial"/>
    </font>
    <font>
      <b/>
      <sz val="10"/>
      <color rgb="FFFF0000"/>
      <name val="Tahoma"/>
    </font>
    <font>
      <b/>
      <sz val="10"/>
      <color rgb="FF000000"/>
      <name val="Tahoma"/>
    </font>
    <font>
      <b/>
      <sz val="16"/>
      <color rgb="FF000000"/>
      <name val="Tahoma"/>
    </font>
    <font>
      <b/>
      <sz val="10"/>
      <color rgb="FF003300"/>
      <name val="Tahoma"/>
    </font>
    <font>
      <sz val="11"/>
      <color theme="1"/>
      <name val="Tahoma"/>
    </font>
    <font>
      <sz val="10"/>
      <color rgb="FF000000"/>
      <name val="Tahoma"/>
    </font>
    <font>
      <b/>
      <sz val="14"/>
      <color rgb="FF000000"/>
      <name val="Arial"/>
    </font>
    <font>
      <sz val="10"/>
      <color rgb="FFFF0000"/>
      <name val="Tahoma"/>
    </font>
    <font>
      <b/>
      <sz val="10"/>
      <color rgb="FFFF0000"/>
      <name val="Arial"/>
    </font>
    <font>
      <sz val="10"/>
      <color theme="1"/>
      <name val="Tahoma"/>
    </font>
    <font>
      <b/>
      <sz val="8"/>
      <color rgb="FF000000"/>
      <name val="Tahoma"/>
    </font>
    <font>
      <sz val="10"/>
      <color rgb="FF000000"/>
      <name val="Arial"/>
    </font>
    <font>
      <b/>
      <sz val="10"/>
      <color theme="1"/>
      <name val="Arial"/>
    </font>
    <font>
      <b/>
      <sz val="10"/>
      <color rgb="FF000000"/>
      <name val="Roboto"/>
    </font>
    <font>
      <b/>
      <sz val="11"/>
      <color rgb="FF000000"/>
      <name val="Tahoma"/>
    </font>
    <font>
      <sz val="10"/>
      <color theme="1"/>
      <name val="Arial"/>
    </font>
    <font>
      <b/>
      <sz val="12"/>
      <color rgb="FFFF0000"/>
      <name val="Arial"/>
    </font>
    <font>
      <b/>
      <sz val="11"/>
      <color rgb="FF000000"/>
      <name val="Arial"/>
    </font>
    <font>
      <b/>
      <sz val="8"/>
      <color rgb="FF000000"/>
      <name val="Arial"/>
    </font>
    <font>
      <sz val="12"/>
      <color theme="1"/>
      <name val="Tahoma"/>
    </font>
    <font>
      <b/>
      <sz val="9"/>
      <color theme="1"/>
      <name val="Tahoma"/>
    </font>
    <font>
      <b/>
      <sz val="8"/>
      <color rgb="FFFF0000"/>
      <name val="Tahoma"/>
    </font>
    <font>
      <sz val="9"/>
      <color rgb="FFFF0000"/>
      <name val="Arial"/>
    </font>
    <font>
      <b/>
      <sz val="11"/>
      <color rgb="FFFF0000"/>
      <name val="Tahoma"/>
    </font>
    <font>
      <b/>
      <sz val="20"/>
      <color theme="1"/>
      <name val="Sarabun"/>
    </font>
    <font>
      <b/>
      <sz val="11"/>
      <color rgb="FFFF0000"/>
      <name val="Arial"/>
    </font>
    <font>
      <sz val="20"/>
      <color rgb="FF000000"/>
      <name val="Tahoma"/>
    </font>
    <font>
      <sz val="16"/>
      <color rgb="FF000000"/>
      <name val="Tahoma"/>
    </font>
    <font>
      <sz val="9"/>
      <color rgb="FF000000"/>
      <name val="Tahoma"/>
    </font>
    <font>
      <b/>
      <sz val="18"/>
      <color rgb="FFFF0000"/>
      <name val="Tahoma"/>
    </font>
    <font>
      <b/>
      <sz val="9"/>
      <color rgb="FFFF0000"/>
      <name val="Tahoma"/>
    </font>
    <font>
      <b/>
      <sz val="9"/>
      <color rgb="FF000000"/>
      <name val="Tahoma"/>
    </font>
    <font>
      <b/>
      <sz val="9"/>
      <color rgb="FF000000"/>
      <name val="Arial"/>
    </font>
    <font>
      <b/>
      <sz val="9"/>
      <color theme="1"/>
      <name val="Arial"/>
    </font>
    <font>
      <b/>
      <sz val="12"/>
      <name val="Tahoma"/>
    </font>
    <font>
      <sz val="10"/>
      <color rgb="FFFF0000"/>
      <name val="Arial"/>
    </font>
    <font>
      <b/>
      <sz val="14"/>
      <color rgb="FFFF0000"/>
      <name val="Arial"/>
    </font>
  </fonts>
  <fills count="2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ECECEC"/>
        <bgColor rgb="FFECECEC"/>
      </patternFill>
    </fill>
    <fill>
      <patternFill patternType="solid">
        <fgColor rgb="FFDEEAF6"/>
        <bgColor rgb="FFDEEAF6"/>
      </patternFill>
    </fill>
    <fill>
      <patternFill patternType="solid">
        <fgColor rgb="FFD8D8D8"/>
        <bgColor rgb="FFD8D8D8"/>
      </patternFill>
    </fill>
    <fill>
      <patternFill patternType="solid">
        <fgColor rgb="FFD9E2F3"/>
        <bgColor rgb="FFD9E2F3"/>
      </patternFill>
    </fill>
    <fill>
      <patternFill patternType="solid">
        <fgColor rgb="FFB4C6E7"/>
        <bgColor rgb="FFB4C6E7"/>
      </patternFill>
    </fill>
    <fill>
      <patternFill patternType="solid">
        <fgColor rgb="FFE2EFD9"/>
        <bgColor rgb="FFE2EFD9"/>
      </patternFill>
    </fill>
    <fill>
      <patternFill patternType="solid">
        <fgColor rgb="FFFBE4D5"/>
        <bgColor rgb="FFFBE4D5"/>
      </patternFill>
    </fill>
    <fill>
      <patternFill patternType="solid">
        <fgColor rgb="FFF2F2F2"/>
        <bgColor rgb="FFF2F2F2"/>
      </patternFill>
    </fill>
    <fill>
      <patternFill patternType="solid">
        <fgColor rgb="FFF7CAAC"/>
        <bgColor rgb="FFF7CAAC"/>
      </patternFill>
    </fill>
    <fill>
      <patternFill patternType="solid">
        <fgColor rgb="FFFEF2CB"/>
        <bgColor rgb="FFFEF2CB"/>
      </patternFill>
    </fill>
    <fill>
      <patternFill patternType="solid">
        <fgColor rgb="FFFFD965"/>
        <bgColor rgb="FFFFD965"/>
      </patternFill>
    </fill>
    <fill>
      <patternFill patternType="solid">
        <fgColor rgb="FFFFFFFF"/>
        <bgColor rgb="FFFFFFFF"/>
      </patternFill>
    </fill>
    <fill>
      <patternFill patternType="solid">
        <fgColor rgb="FFFFE598"/>
        <bgColor rgb="FFFFE598"/>
      </patternFill>
    </fill>
    <fill>
      <patternFill patternType="solid">
        <fgColor rgb="FFE2F0D9"/>
        <bgColor rgb="FFE2F0D9"/>
      </patternFill>
    </fill>
    <fill>
      <patternFill patternType="solid">
        <fgColor rgb="FFDEEBF7"/>
        <bgColor rgb="FFDEEBF7"/>
      </patternFill>
    </fill>
    <fill>
      <patternFill patternType="solid">
        <fgColor rgb="FFFBE5D6"/>
        <bgColor rgb="FFFBE5D6"/>
      </patternFill>
    </fill>
    <fill>
      <patternFill patternType="solid">
        <fgColor rgb="FFFFF2CC"/>
        <bgColor rgb="FFFFF2CC"/>
      </patternFill>
    </fill>
    <fill>
      <patternFill patternType="solid">
        <fgColor rgb="FFBFBFBF"/>
        <bgColor rgb="FFBFBFBF"/>
      </patternFill>
    </fill>
  </fills>
  <borders count="6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4">
    <xf numFmtId="0" fontId="0" fillId="0" borderId="0" xfId="0" applyFont="1" applyAlignment="1"/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187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87" fontId="3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/>
    </xf>
    <xf numFmtId="187" fontId="1" fillId="0" borderId="0" xfId="0" applyNumberFormat="1" applyFont="1" applyAlignment="1">
      <alignment vertical="top"/>
    </xf>
    <xf numFmtId="0" fontId="2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187" fontId="2" fillId="0" borderId="0" xfId="0" applyNumberFormat="1" applyFont="1" applyAlignment="1">
      <alignment horizontal="center" vertical="top"/>
    </xf>
    <xf numFmtId="187" fontId="2" fillId="3" borderId="1" xfId="0" applyNumberFormat="1" applyFont="1" applyFill="1" applyBorder="1" applyAlignment="1">
      <alignment horizontal="center" vertical="top"/>
    </xf>
    <xf numFmtId="187" fontId="2" fillId="0" borderId="2" xfId="0" applyNumberFormat="1" applyFont="1" applyBorder="1" applyAlignment="1">
      <alignment vertical="top"/>
    </xf>
    <xf numFmtId="0" fontId="15" fillId="0" borderId="0" xfId="0" applyFont="1"/>
    <xf numFmtId="0" fontId="0" fillId="3" borderId="1" xfId="0" applyFont="1" applyFill="1" applyBorder="1"/>
    <xf numFmtId="187" fontId="2" fillId="4" borderId="20" xfId="0" applyNumberFormat="1" applyFont="1" applyFill="1" applyBorder="1" applyAlignment="1">
      <alignment horizontal="center" vertical="top" wrapText="1"/>
    </xf>
    <xf numFmtId="187" fontId="2" fillId="4" borderId="20" xfId="0" applyNumberFormat="1" applyFont="1" applyFill="1" applyBorder="1" applyAlignment="1">
      <alignment vertical="top" wrapText="1"/>
    </xf>
    <xf numFmtId="0" fontId="16" fillId="0" borderId="0" xfId="0" applyFont="1" applyAlignment="1">
      <alignment vertical="top"/>
    </xf>
    <xf numFmtId="187" fontId="2" fillId="4" borderId="20" xfId="0" applyNumberFormat="1" applyFont="1" applyFill="1" applyBorder="1" applyAlignment="1">
      <alignment horizontal="center" vertical="top"/>
    </xf>
    <xf numFmtId="187" fontId="10" fillId="5" borderId="32" xfId="0" applyNumberFormat="1" applyFont="1" applyFill="1" applyBorder="1" applyAlignment="1">
      <alignment horizontal="center" vertical="top" wrapText="1"/>
    </xf>
    <xf numFmtId="187" fontId="10" fillId="7" borderId="32" xfId="0" applyNumberFormat="1" applyFont="1" applyFill="1" applyBorder="1" applyAlignment="1">
      <alignment horizontal="center" vertical="top" wrapText="1"/>
    </xf>
    <xf numFmtId="187" fontId="10" fillId="7" borderId="33" xfId="0" applyNumberFormat="1" applyFont="1" applyFill="1" applyBorder="1" applyAlignment="1">
      <alignment horizontal="center" vertical="top" wrapText="1"/>
    </xf>
    <xf numFmtId="0" fontId="10" fillId="7" borderId="32" xfId="0" applyFont="1" applyFill="1" applyBorder="1" applyAlignment="1">
      <alignment horizontal="center" vertical="top" wrapText="1"/>
    </xf>
    <xf numFmtId="187" fontId="17" fillId="7" borderId="32" xfId="0" applyNumberFormat="1" applyFont="1" applyFill="1" applyBorder="1" applyAlignment="1">
      <alignment horizontal="center" vertical="top" wrapText="1"/>
    </xf>
    <xf numFmtId="187" fontId="11" fillId="6" borderId="32" xfId="0" applyNumberFormat="1" applyFont="1" applyFill="1" applyBorder="1" applyAlignment="1">
      <alignment horizontal="center" vertical="top" wrapText="1"/>
    </xf>
    <xf numFmtId="0" fontId="11" fillId="6" borderId="32" xfId="0" applyFont="1" applyFill="1" applyBorder="1" applyAlignment="1">
      <alignment horizontal="center" vertical="top" wrapText="1"/>
    </xf>
    <xf numFmtId="187" fontId="11" fillId="7" borderId="32" xfId="0" applyNumberFormat="1" applyFont="1" applyFill="1" applyBorder="1" applyAlignment="1">
      <alignment horizontal="center" vertical="top" wrapText="1"/>
    </xf>
    <xf numFmtId="187" fontId="10" fillId="6" borderId="32" xfId="0" applyNumberFormat="1" applyFont="1" applyFill="1" applyBorder="1" applyAlignment="1">
      <alignment horizontal="center" vertical="top" wrapText="1"/>
    </xf>
    <xf numFmtId="187" fontId="2" fillId="8" borderId="34" xfId="0" applyNumberFormat="1" applyFont="1" applyFill="1" applyBorder="1" applyAlignment="1">
      <alignment horizontal="center" vertical="top" wrapText="1"/>
    </xf>
    <xf numFmtId="187" fontId="2" fillId="6" borderId="34" xfId="0" applyNumberFormat="1" applyFont="1" applyFill="1" applyBorder="1" applyAlignment="1">
      <alignment horizontal="center" vertical="top" wrapText="1"/>
    </xf>
    <xf numFmtId="0" fontId="12" fillId="5" borderId="35" xfId="0" applyFont="1" applyFill="1" applyBorder="1" applyAlignment="1">
      <alignment horizontal="center" vertical="top" wrapText="1"/>
    </xf>
    <xf numFmtId="187" fontId="12" fillId="5" borderId="34" xfId="0" applyNumberFormat="1" applyFont="1" applyFill="1" applyBorder="1" applyAlignment="1">
      <alignment vertical="top" wrapText="1"/>
    </xf>
    <xf numFmtId="187" fontId="18" fillId="5" borderId="34" xfId="0" applyNumberFormat="1" applyFont="1" applyFill="1" applyBorder="1" applyAlignment="1">
      <alignment horizontal="center" vertical="top" wrapText="1"/>
    </xf>
    <xf numFmtId="187" fontId="12" fillId="6" borderId="34" xfId="0" applyNumberFormat="1" applyFont="1" applyFill="1" applyBorder="1" applyAlignment="1">
      <alignment horizontal="center" vertical="top" wrapText="1"/>
    </xf>
    <xf numFmtId="187" fontId="18" fillId="6" borderId="34" xfId="0" applyNumberFormat="1" applyFont="1" applyFill="1" applyBorder="1" applyAlignment="1">
      <alignment horizontal="center" vertical="top" wrapText="1"/>
    </xf>
    <xf numFmtId="187" fontId="12" fillId="5" borderId="34" xfId="0" applyNumberFormat="1" applyFont="1" applyFill="1" applyBorder="1" applyAlignment="1">
      <alignment horizontal="center" vertical="top" wrapText="1"/>
    </xf>
    <xf numFmtId="187" fontId="12" fillId="7" borderId="34" xfId="0" applyNumberFormat="1" applyFont="1" applyFill="1" applyBorder="1" applyAlignment="1">
      <alignment horizontal="center" vertical="top" wrapText="1"/>
    </xf>
    <xf numFmtId="187" fontId="18" fillId="7" borderId="34" xfId="0" applyNumberFormat="1" applyFont="1" applyFill="1" applyBorder="1" applyAlignment="1">
      <alignment horizontal="center" vertical="top" wrapText="1"/>
    </xf>
    <xf numFmtId="187" fontId="12" fillId="8" borderId="34" xfId="0" applyNumberFormat="1" applyFont="1" applyFill="1" applyBorder="1" applyAlignment="1">
      <alignment horizontal="center" vertical="top" wrapText="1"/>
    </xf>
    <xf numFmtId="187" fontId="18" fillId="8" borderId="34" xfId="0" applyNumberFormat="1" applyFont="1" applyFill="1" applyBorder="1" applyAlignment="1">
      <alignment horizontal="center" vertical="top" wrapText="1"/>
    </xf>
    <xf numFmtId="187" fontId="12" fillId="2" borderId="34" xfId="0" applyNumberFormat="1" applyFont="1" applyFill="1" applyBorder="1" applyAlignment="1">
      <alignment horizontal="center" vertical="top" wrapText="1"/>
    </xf>
    <xf numFmtId="187" fontId="18" fillId="2" borderId="32" xfId="0" applyNumberFormat="1" applyFont="1" applyFill="1" applyBorder="1" applyAlignment="1">
      <alignment horizontal="center" vertical="top" wrapText="1"/>
    </xf>
    <xf numFmtId="187" fontId="18" fillId="2" borderId="34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left" vertical="top"/>
    </xf>
    <xf numFmtId="0" fontId="2" fillId="10" borderId="34" xfId="0" applyFont="1" applyFill="1" applyBorder="1" applyAlignment="1">
      <alignment horizontal="center" vertical="top"/>
    </xf>
    <xf numFmtId="3" fontId="2" fillId="10" borderId="34" xfId="0" applyNumberFormat="1" applyFont="1" applyFill="1" applyBorder="1" applyAlignment="1">
      <alignment horizontal="center" vertical="top" wrapText="1"/>
    </xf>
    <xf numFmtId="187" fontId="10" fillId="10" borderId="32" xfId="0" applyNumberFormat="1" applyFont="1" applyFill="1" applyBorder="1" applyAlignment="1">
      <alignment horizontal="center" vertical="top"/>
    </xf>
    <xf numFmtId="187" fontId="11" fillId="10" borderId="32" xfId="0" applyNumberFormat="1" applyFont="1" applyFill="1" applyBorder="1" applyAlignment="1">
      <alignment horizontal="center" vertical="top"/>
    </xf>
    <xf numFmtId="187" fontId="2" fillId="10" borderId="32" xfId="0" applyNumberFormat="1" applyFont="1" applyFill="1" applyBorder="1" applyAlignment="1">
      <alignment horizontal="center" vertical="top"/>
    </xf>
    <xf numFmtId="187" fontId="1" fillId="10" borderId="32" xfId="0" applyNumberFormat="1" applyFont="1" applyFill="1" applyBorder="1" applyAlignment="1">
      <alignment horizontal="center" vertical="top"/>
    </xf>
    <xf numFmtId="187" fontId="19" fillId="10" borderId="34" xfId="0" applyNumberFormat="1" applyFont="1" applyFill="1" applyBorder="1" applyAlignment="1">
      <alignment horizontal="center" vertical="top"/>
    </xf>
    <xf numFmtId="187" fontId="19" fillId="10" borderId="36" xfId="0" applyNumberFormat="1" applyFont="1" applyFill="1" applyBorder="1" applyAlignment="1">
      <alignment horizontal="center" vertical="top"/>
    </xf>
    <xf numFmtId="187" fontId="19" fillId="10" borderId="37" xfId="0" applyNumberFormat="1" applyFont="1" applyFill="1" applyBorder="1" applyAlignment="1">
      <alignment horizontal="center" vertical="top"/>
    </xf>
    <xf numFmtId="187" fontId="19" fillId="10" borderId="34" xfId="0" applyNumberFormat="1" applyFont="1" applyFill="1" applyBorder="1" applyAlignment="1">
      <alignment vertical="top"/>
    </xf>
    <xf numFmtId="187" fontId="19" fillId="10" borderId="1" xfId="0" applyNumberFormat="1" applyFont="1" applyFill="1" applyBorder="1" applyAlignment="1">
      <alignment horizontal="center" vertical="top"/>
    </xf>
    <xf numFmtId="187" fontId="19" fillId="10" borderId="38" xfId="0" applyNumberFormat="1" applyFont="1" applyFill="1" applyBorder="1" applyAlignment="1">
      <alignment vertical="top"/>
    </xf>
    <xf numFmtId="187" fontId="19" fillId="8" borderId="38" xfId="0" applyNumberFormat="1" applyFont="1" applyFill="1" applyBorder="1" applyAlignment="1">
      <alignment vertical="top"/>
    </xf>
    <xf numFmtId="187" fontId="20" fillId="8" borderId="38" xfId="0" applyNumberFormat="1" applyFont="1" applyFill="1" applyBorder="1" applyAlignment="1">
      <alignment vertical="top"/>
    </xf>
    <xf numFmtId="187" fontId="19" fillId="5" borderId="38" xfId="0" applyNumberFormat="1" applyFont="1" applyFill="1" applyBorder="1" applyAlignment="1">
      <alignment vertical="top"/>
    </xf>
    <xf numFmtId="187" fontId="21" fillId="5" borderId="34" xfId="0" applyNumberFormat="1" applyFont="1" applyFill="1" applyBorder="1" applyAlignment="1">
      <alignment horizontal="center" vertical="top"/>
    </xf>
    <xf numFmtId="187" fontId="19" fillId="5" borderId="1" xfId="0" applyNumberFormat="1" applyFont="1" applyFill="1" applyBorder="1" applyAlignment="1">
      <alignment vertical="top"/>
    </xf>
    <xf numFmtId="187" fontId="21" fillId="2" borderId="37" xfId="0" applyNumberFormat="1" applyFont="1" applyFill="1" applyBorder="1" applyAlignment="1">
      <alignment horizontal="center" vertical="top"/>
    </xf>
    <xf numFmtId="187" fontId="19" fillId="2" borderId="34" xfId="0" applyNumberFormat="1" applyFont="1" applyFill="1" applyBorder="1" applyAlignment="1">
      <alignment vertical="top"/>
    </xf>
    <xf numFmtId="187" fontId="19" fillId="2" borderId="32" xfId="0" applyNumberFormat="1" applyFont="1" applyFill="1" applyBorder="1" applyAlignment="1">
      <alignment vertical="top"/>
    </xf>
    <xf numFmtId="187" fontId="22" fillId="2" borderId="1" xfId="0" applyNumberFormat="1" applyFont="1" applyFill="1" applyBorder="1" applyAlignment="1">
      <alignment horizontal="center"/>
    </xf>
    <xf numFmtId="3" fontId="0" fillId="2" borderId="34" xfId="0" applyNumberFormat="1" applyFont="1" applyFill="1" applyBorder="1" applyAlignment="1">
      <alignment horizontal="center"/>
    </xf>
    <xf numFmtId="187" fontId="19" fillId="9" borderId="37" xfId="0" applyNumberFormat="1" applyFont="1" applyFill="1" applyBorder="1" applyAlignment="1">
      <alignment horizontal="center" vertical="top"/>
    </xf>
    <xf numFmtId="187" fontId="19" fillId="10" borderId="34" xfId="0" applyNumberFormat="1" applyFont="1" applyFill="1" applyBorder="1" applyAlignment="1">
      <alignment horizontal="center" vertical="center"/>
    </xf>
    <xf numFmtId="187" fontId="19" fillId="10" borderId="38" xfId="0" applyNumberFormat="1" applyFont="1" applyFill="1" applyBorder="1" applyAlignment="1">
      <alignment horizontal="center" vertical="center"/>
    </xf>
    <xf numFmtId="3" fontId="19" fillId="10" borderId="34" xfId="0" applyNumberFormat="1" applyFont="1" applyFill="1" applyBorder="1" applyAlignment="1">
      <alignment horizontal="center" vertical="center"/>
    </xf>
    <xf numFmtId="3" fontId="19" fillId="10" borderId="34" xfId="0" applyNumberFormat="1" applyFont="1" applyFill="1" applyBorder="1" applyAlignment="1">
      <alignment horizontal="center"/>
    </xf>
    <xf numFmtId="3" fontId="23" fillId="10" borderId="34" xfId="0" applyNumberFormat="1" applyFont="1" applyFill="1" applyBorder="1" applyAlignment="1">
      <alignment horizontal="center"/>
    </xf>
    <xf numFmtId="3" fontId="23" fillId="10" borderId="37" xfId="0" applyNumberFormat="1" applyFont="1" applyFill="1" applyBorder="1" applyAlignment="1">
      <alignment horizontal="center"/>
    </xf>
    <xf numFmtId="0" fontId="23" fillId="10" borderId="34" xfId="0" applyFont="1" applyFill="1" applyBorder="1" applyAlignment="1">
      <alignment horizontal="center"/>
    </xf>
    <xf numFmtId="3" fontId="0" fillId="10" borderId="34" xfId="0" applyNumberFormat="1" applyFont="1" applyFill="1" applyBorder="1" applyAlignment="1">
      <alignment horizontal="center"/>
    </xf>
    <xf numFmtId="0" fontId="3" fillId="0" borderId="34" xfId="0" applyFont="1" applyBorder="1" applyAlignment="1">
      <alignment horizontal="center" vertical="top"/>
    </xf>
    <xf numFmtId="0" fontId="3" fillId="0" borderId="7" xfId="0" applyFont="1" applyBorder="1" applyAlignment="1">
      <alignment horizontal="left" vertical="top"/>
    </xf>
    <xf numFmtId="3" fontId="2" fillId="4" borderId="34" xfId="0" applyNumberFormat="1" applyFont="1" applyFill="1" applyBorder="1" applyAlignment="1">
      <alignment horizontal="center" vertical="top" wrapText="1"/>
    </xf>
    <xf numFmtId="3" fontId="10" fillId="5" borderId="34" xfId="0" applyNumberFormat="1" applyFont="1" applyFill="1" applyBorder="1" applyAlignment="1">
      <alignment horizontal="center" vertical="top" wrapText="1"/>
    </xf>
    <xf numFmtId="3" fontId="10" fillId="7" borderId="34" xfId="0" applyNumberFormat="1" applyFont="1" applyFill="1" applyBorder="1" applyAlignment="1">
      <alignment horizontal="center" vertical="top" wrapText="1"/>
    </xf>
    <xf numFmtId="187" fontId="24" fillId="7" borderId="34" xfId="0" applyNumberFormat="1" applyFont="1" applyFill="1" applyBorder="1" applyAlignment="1">
      <alignment horizontal="center" vertical="top"/>
    </xf>
    <xf numFmtId="187" fontId="25" fillId="7" borderId="34" xfId="0" applyNumberFormat="1" applyFont="1" applyFill="1" applyBorder="1" applyAlignment="1">
      <alignment horizontal="center" vertical="top"/>
    </xf>
    <xf numFmtId="3" fontId="11" fillId="6" borderId="34" xfId="0" applyNumberFormat="1" applyFont="1" applyFill="1" applyBorder="1" applyAlignment="1">
      <alignment horizontal="center" vertical="top" wrapText="1"/>
    </xf>
    <xf numFmtId="187" fontId="26" fillId="6" borderId="34" xfId="0" applyNumberFormat="1" applyFont="1" applyFill="1" applyBorder="1" applyAlignment="1">
      <alignment horizontal="center" vertical="top"/>
    </xf>
    <xf numFmtId="3" fontId="26" fillId="7" borderId="34" xfId="0" applyNumberFormat="1" applyFont="1" applyFill="1" applyBorder="1" applyAlignment="1">
      <alignment vertical="center" wrapText="1"/>
    </xf>
    <xf numFmtId="187" fontId="26" fillId="7" borderId="34" xfId="0" applyNumberFormat="1" applyFont="1" applyFill="1" applyBorder="1" applyAlignment="1">
      <alignment vertical="center"/>
    </xf>
    <xf numFmtId="3" fontId="24" fillId="6" borderId="34" xfId="0" applyNumberFormat="1" applyFont="1" applyFill="1" applyBorder="1" applyAlignment="1">
      <alignment vertical="center" wrapText="1"/>
    </xf>
    <xf numFmtId="187" fontId="24" fillId="6" borderId="34" xfId="0" applyNumberFormat="1" applyFont="1" applyFill="1" applyBorder="1" applyAlignment="1">
      <alignment vertical="center"/>
    </xf>
    <xf numFmtId="187" fontId="24" fillId="6" borderId="34" xfId="0" applyNumberFormat="1" applyFont="1" applyFill="1" applyBorder="1" applyAlignment="1">
      <alignment horizontal="center" vertical="top"/>
    </xf>
    <xf numFmtId="3" fontId="3" fillId="8" borderId="34" xfId="0" applyNumberFormat="1" applyFont="1" applyFill="1" applyBorder="1" applyAlignment="1">
      <alignment vertical="center" wrapText="1"/>
    </xf>
    <xf numFmtId="187" fontId="27" fillId="8" borderId="34" xfId="0" applyNumberFormat="1" applyFont="1" applyFill="1" applyBorder="1" applyAlignment="1">
      <alignment horizontal="center" vertical="top"/>
    </xf>
    <xf numFmtId="187" fontId="3" fillId="6" borderId="34" xfId="0" applyNumberFormat="1" applyFont="1" applyFill="1" applyBorder="1" applyAlignment="1">
      <alignment horizontal="center" vertical="top"/>
    </xf>
    <xf numFmtId="187" fontId="2" fillId="5" borderId="34" xfId="0" applyNumberFormat="1" applyFont="1" applyFill="1" applyBorder="1" applyAlignment="1">
      <alignment horizontal="center" vertical="top"/>
    </xf>
    <xf numFmtId="187" fontId="1" fillId="5" borderId="34" xfId="0" applyNumberFormat="1" applyFont="1" applyFill="1" applyBorder="1" applyAlignment="1">
      <alignment horizontal="center" vertical="top"/>
    </xf>
    <xf numFmtId="187" fontId="2" fillId="6" borderId="34" xfId="0" applyNumberFormat="1" applyFont="1" applyFill="1" applyBorder="1" applyAlignment="1">
      <alignment horizontal="center" vertical="top"/>
    </xf>
    <xf numFmtId="187" fontId="1" fillId="6" borderId="36" xfId="0" applyNumberFormat="1" applyFont="1" applyFill="1" applyBorder="1" applyAlignment="1">
      <alignment horizontal="center" vertical="top"/>
    </xf>
    <xf numFmtId="187" fontId="1" fillId="6" borderId="36" xfId="0" applyNumberFormat="1" applyFont="1" applyFill="1" applyBorder="1" applyAlignment="1">
      <alignment vertical="top"/>
    </xf>
    <xf numFmtId="187" fontId="16" fillId="5" borderId="34" xfId="0" applyNumberFormat="1" applyFont="1" applyFill="1" applyBorder="1" applyAlignment="1">
      <alignment horizontal="center" vertical="top"/>
    </xf>
    <xf numFmtId="187" fontId="1" fillId="5" borderId="36" xfId="0" applyNumberFormat="1" applyFont="1" applyFill="1" applyBorder="1" applyAlignment="1">
      <alignment horizontal="center" vertical="top"/>
    </xf>
    <xf numFmtId="187" fontId="1" fillId="5" borderId="36" xfId="0" applyNumberFormat="1" applyFont="1" applyFill="1" applyBorder="1" applyAlignment="1">
      <alignment horizontal="center" vertical="center"/>
    </xf>
    <xf numFmtId="187" fontId="1" fillId="7" borderId="36" xfId="0" applyNumberFormat="1" applyFont="1" applyFill="1" applyBorder="1" applyAlignment="1">
      <alignment horizontal="center" vertical="center"/>
    </xf>
    <xf numFmtId="187" fontId="1" fillId="8" borderId="36" xfId="0" applyNumberFormat="1" applyFont="1" applyFill="1" applyBorder="1" applyAlignment="1">
      <alignment horizontal="center" vertical="center"/>
    </xf>
    <xf numFmtId="187" fontId="6" fillId="8" borderId="36" xfId="0" applyNumberFormat="1" applyFont="1" applyFill="1" applyBorder="1" applyAlignment="1">
      <alignment horizontal="center" vertical="center"/>
    </xf>
    <xf numFmtId="187" fontId="6" fillId="8" borderId="36" xfId="0" applyNumberFormat="1" applyFont="1" applyFill="1" applyBorder="1" applyAlignment="1">
      <alignment horizontal="center" vertical="center"/>
    </xf>
    <xf numFmtId="187" fontId="6" fillId="5" borderId="36" xfId="0" applyNumberFormat="1" applyFont="1" applyFill="1" applyBorder="1" applyAlignment="1">
      <alignment horizontal="center" vertical="center"/>
    </xf>
    <xf numFmtId="187" fontId="2" fillId="5" borderId="36" xfId="0" applyNumberFormat="1" applyFont="1" applyFill="1" applyBorder="1" applyAlignment="1">
      <alignment horizontal="center" vertical="center"/>
    </xf>
    <xf numFmtId="187" fontId="1" fillId="5" borderId="36" xfId="0" applyNumberFormat="1" applyFont="1" applyFill="1" applyBorder="1" applyAlignment="1">
      <alignment horizontal="center" vertical="center"/>
    </xf>
    <xf numFmtId="187" fontId="2" fillId="2" borderId="36" xfId="0" applyNumberFormat="1" applyFont="1" applyFill="1" applyBorder="1" applyAlignment="1">
      <alignment horizontal="center" vertical="center"/>
    </xf>
    <xf numFmtId="187" fontId="1" fillId="2" borderId="36" xfId="0" applyNumberFormat="1" applyFont="1" applyFill="1" applyBorder="1" applyAlignment="1">
      <alignment horizontal="center" vertical="center"/>
    </xf>
    <xf numFmtId="187" fontId="1" fillId="2" borderId="36" xfId="0" applyNumberFormat="1" applyFont="1" applyFill="1" applyBorder="1" applyAlignment="1">
      <alignment horizontal="center" vertical="center"/>
    </xf>
    <xf numFmtId="3" fontId="28" fillId="2" borderId="34" xfId="0" applyNumberFormat="1" applyFont="1" applyFill="1" applyBorder="1" applyAlignment="1">
      <alignment horizontal="center"/>
    </xf>
    <xf numFmtId="187" fontId="3" fillId="9" borderId="37" xfId="0" applyNumberFormat="1" applyFont="1" applyFill="1" applyBorder="1" applyAlignment="1">
      <alignment horizontal="center" vertical="top"/>
    </xf>
    <xf numFmtId="187" fontId="3" fillId="10" borderId="36" xfId="0" applyNumberFormat="1" applyFont="1" applyFill="1" applyBorder="1" applyAlignment="1">
      <alignment horizontal="center" vertical="center"/>
    </xf>
    <xf numFmtId="187" fontId="3" fillId="10" borderId="34" xfId="0" applyNumberFormat="1" applyFont="1" applyFill="1" applyBorder="1" applyAlignment="1">
      <alignment horizontal="center" vertical="center"/>
    </xf>
    <xf numFmtId="3" fontId="28" fillId="10" borderId="34" xfId="0" applyNumberFormat="1" applyFont="1" applyFill="1" applyBorder="1" applyAlignment="1">
      <alignment horizontal="center" vertical="center"/>
    </xf>
    <xf numFmtId="3" fontId="28" fillId="10" borderId="34" xfId="0" applyNumberFormat="1" applyFont="1" applyFill="1" applyBorder="1" applyAlignment="1">
      <alignment horizontal="center"/>
    </xf>
    <xf numFmtId="0" fontId="28" fillId="10" borderId="34" xfId="0" applyFont="1" applyFill="1" applyBorder="1" applyAlignment="1">
      <alignment horizontal="center"/>
    </xf>
    <xf numFmtId="0" fontId="28" fillId="10" borderId="36" xfId="0" applyFont="1" applyFill="1" applyBorder="1" applyAlignment="1">
      <alignment horizontal="center"/>
    </xf>
    <xf numFmtId="3" fontId="24" fillId="5" borderId="34" xfId="0" applyNumberFormat="1" applyFont="1" applyFill="1" applyBorder="1" applyAlignment="1">
      <alignment horizontal="center" vertical="top" wrapText="1"/>
    </xf>
    <xf numFmtId="3" fontId="24" fillId="7" borderId="34" xfId="0" applyNumberFormat="1" applyFont="1" applyFill="1" applyBorder="1" applyAlignment="1">
      <alignment horizontal="center" vertical="top" wrapText="1"/>
    </xf>
    <xf numFmtId="3" fontId="26" fillId="6" borderId="34" xfId="0" applyNumberFormat="1" applyFont="1" applyFill="1" applyBorder="1" applyAlignment="1">
      <alignment horizontal="center" vertical="top" wrapText="1"/>
    </xf>
    <xf numFmtId="187" fontId="29" fillId="7" borderId="34" xfId="0" applyNumberFormat="1" applyFont="1" applyFill="1" applyBorder="1" applyAlignment="1">
      <alignment vertical="center"/>
    </xf>
    <xf numFmtId="3" fontId="25" fillId="6" borderId="34" xfId="0" applyNumberFormat="1" applyFont="1" applyFill="1" applyBorder="1" applyAlignment="1">
      <alignment vertical="center" wrapText="1"/>
    </xf>
    <xf numFmtId="187" fontId="25" fillId="6" borderId="34" xfId="0" applyNumberFormat="1" applyFont="1" applyFill="1" applyBorder="1" applyAlignment="1">
      <alignment vertical="center"/>
    </xf>
    <xf numFmtId="3" fontId="27" fillId="8" borderId="34" xfId="0" applyNumberFormat="1" applyFont="1" applyFill="1" applyBorder="1" applyAlignment="1">
      <alignment vertical="center" wrapText="1"/>
    </xf>
    <xf numFmtId="187" fontId="1" fillId="6" borderId="34" xfId="0" applyNumberFormat="1" applyFont="1" applyFill="1" applyBorder="1" applyAlignment="1">
      <alignment horizontal="center" vertical="top"/>
    </xf>
    <xf numFmtId="187" fontId="2" fillId="6" borderId="36" xfId="0" applyNumberFormat="1" applyFont="1" applyFill="1" applyBorder="1" applyAlignment="1">
      <alignment vertical="top"/>
    </xf>
    <xf numFmtId="0" fontId="28" fillId="2" borderId="34" xfId="0" applyFont="1" applyFill="1" applyBorder="1" applyAlignment="1">
      <alignment horizontal="center"/>
    </xf>
    <xf numFmtId="3" fontId="2" fillId="6" borderId="34" xfId="0" applyNumberFormat="1" applyFont="1" applyFill="1" applyBorder="1" applyAlignment="1">
      <alignment horizontal="center" vertical="top" wrapText="1"/>
    </xf>
    <xf numFmtId="0" fontId="26" fillId="7" borderId="34" xfId="0" applyFont="1" applyFill="1" applyBorder="1" applyAlignment="1">
      <alignment vertical="center" wrapText="1"/>
    </xf>
    <xf numFmtId="187" fontId="6" fillId="2" borderId="36" xfId="0" applyNumberFormat="1" applyFont="1" applyFill="1" applyBorder="1" applyAlignment="1">
      <alignment horizontal="center" vertical="center"/>
    </xf>
    <xf numFmtId="187" fontId="27" fillId="2" borderId="36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top"/>
    </xf>
    <xf numFmtId="3" fontId="1" fillId="6" borderId="34" xfId="0" applyNumberFormat="1" applyFont="1" applyFill="1" applyBorder="1" applyAlignment="1">
      <alignment horizontal="center" vertical="top" wrapText="1"/>
    </xf>
    <xf numFmtId="187" fontId="3" fillId="8" borderId="34" xfId="0" applyNumberFormat="1" applyFont="1" applyFill="1" applyBorder="1" applyAlignment="1">
      <alignment vertical="center"/>
    </xf>
    <xf numFmtId="187" fontId="6" fillId="5" borderId="34" xfId="0" applyNumberFormat="1" applyFont="1" applyFill="1" applyBorder="1" applyAlignment="1">
      <alignment horizontal="center" vertical="top"/>
    </xf>
    <xf numFmtId="187" fontId="2" fillId="8" borderId="36" xfId="0" applyNumberFormat="1" applyFont="1" applyFill="1" applyBorder="1" applyAlignment="1">
      <alignment horizontal="center" vertical="center"/>
    </xf>
    <xf numFmtId="3" fontId="27" fillId="0" borderId="34" xfId="0" applyNumberFormat="1" applyFont="1" applyBorder="1" applyAlignment="1">
      <alignment horizontal="center" vertical="top" wrapText="1"/>
    </xf>
    <xf numFmtId="187" fontId="3" fillId="5" borderId="1" xfId="0" applyNumberFormat="1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/>
    </xf>
    <xf numFmtId="0" fontId="0" fillId="0" borderId="0" xfId="0" applyFont="1"/>
    <xf numFmtId="0" fontId="27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187" fontId="24" fillId="0" borderId="0" xfId="0" applyNumberFormat="1" applyFont="1" applyAlignment="1">
      <alignment horizontal="center" vertical="top"/>
    </xf>
    <xf numFmtId="0" fontId="24" fillId="0" borderId="0" xfId="0" applyFont="1" applyAlignment="1">
      <alignment horizontal="center" vertical="top"/>
    </xf>
    <xf numFmtId="0" fontId="30" fillId="3" borderId="32" xfId="0" applyFont="1" applyFill="1" applyBorder="1" applyAlignment="1">
      <alignment horizontal="center" vertical="top" wrapText="1"/>
    </xf>
    <xf numFmtId="0" fontId="31" fillId="3" borderId="20" xfId="0" applyFont="1" applyFill="1" applyBorder="1"/>
    <xf numFmtId="0" fontId="0" fillId="3" borderId="36" xfId="0" applyFont="1" applyFill="1" applyBorder="1"/>
    <xf numFmtId="187" fontId="21" fillId="3" borderId="34" xfId="0" applyNumberFormat="1" applyFont="1" applyFill="1" applyBorder="1" applyAlignment="1">
      <alignment horizontal="center" vertical="top"/>
    </xf>
    <xf numFmtId="187" fontId="2" fillId="3" borderId="36" xfId="0" applyNumberFormat="1" applyFont="1" applyFill="1" applyBorder="1" applyAlignment="1">
      <alignment horizontal="center" vertical="center"/>
    </xf>
    <xf numFmtId="0" fontId="33" fillId="0" borderId="0" xfId="0" applyFont="1"/>
    <xf numFmtId="0" fontId="33" fillId="0" borderId="0" xfId="0" applyFont="1" applyAlignment="1">
      <alignment horizontal="center"/>
    </xf>
    <xf numFmtId="0" fontId="34" fillId="0" borderId="0" xfId="0" applyFont="1"/>
    <xf numFmtId="0" fontId="36" fillId="0" borderId="0" xfId="0" applyFont="1" applyAlignment="1">
      <alignment horizontal="center"/>
    </xf>
    <xf numFmtId="0" fontId="36" fillId="3" borderId="1" xfId="0" applyFont="1" applyFill="1" applyBorder="1" applyAlignment="1">
      <alignment horizontal="center"/>
    </xf>
    <xf numFmtId="0" fontId="36" fillId="0" borderId="6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11" borderId="34" xfId="0" applyFont="1" applyFill="1" applyBorder="1" applyAlignment="1">
      <alignment horizontal="center"/>
    </xf>
    <xf numFmtId="0" fontId="36" fillId="11" borderId="39" xfId="0" applyFont="1" applyFill="1" applyBorder="1" applyAlignment="1">
      <alignment horizontal="center"/>
    </xf>
    <xf numFmtId="0" fontId="19" fillId="11" borderId="39" xfId="0" applyFont="1" applyFill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3" borderId="39" xfId="0" applyFont="1" applyFill="1" applyBorder="1" applyAlignment="1">
      <alignment horizontal="center"/>
    </xf>
    <xf numFmtId="0" fontId="19" fillId="3" borderId="38" xfId="0" applyFont="1" applyFill="1" applyBorder="1" applyAlignment="1">
      <alignment horizontal="center"/>
    </xf>
    <xf numFmtId="0" fontId="37" fillId="0" borderId="0" xfId="0" applyFont="1" applyAlignment="1">
      <alignment horizontal="left" vertical="center" wrapText="1" readingOrder="1"/>
    </xf>
    <xf numFmtId="0" fontId="38" fillId="0" borderId="0" xfId="0" applyFont="1" applyAlignment="1">
      <alignment horizontal="center" vertical="top" wrapText="1" readingOrder="1"/>
    </xf>
    <xf numFmtId="0" fontId="35" fillId="0" borderId="0" xfId="0" applyFont="1" applyAlignment="1">
      <alignment horizontal="center" wrapText="1" readingOrder="1"/>
    </xf>
    <xf numFmtId="0" fontId="39" fillId="0" borderId="34" xfId="0" applyFont="1" applyBorder="1"/>
    <xf numFmtId="0" fontId="40" fillId="2" borderId="34" xfId="0" applyFont="1" applyFill="1" applyBorder="1" applyAlignment="1">
      <alignment horizontal="center"/>
    </xf>
    <xf numFmtId="0" fontId="40" fillId="2" borderId="38" xfId="0" applyFont="1" applyFill="1" applyBorder="1" applyAlignment="1">
      <alignment horizontal="center"/>
    </xf>
    <xf numFmtId="0" fontId="40" fillId="3" borderId="34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35" fillId="0" borderId="6" xfId="0" applyFont="1" applyBorder="1" applyAlignment="1">
      <alignment horizontal="center"/>
    </xf>
    <xf numFmtId="0" fontId="36" fillId="0" borderId="34" xfId="0" applyFont="1" applyBorder="1" applyAlignment="1">
      <alignment horizontal="left"/>
    </xf>
    <xf numFmtId="0" fontId="36" fillId="2" borderId="34" xfId="0" applyFont="1" applyFill="1" applyBorder="1" applyAlignment="1">
      <alignment horizontal="center"/>
    </xf>
    <xf numFmtId="0" fontId="36" fillId="2" borderId="38" xfId="0" applyFont="1" applyFill="1" applyBorder="1" applyAlignment="1">
      <alignment horizontal="center"/>
    </xf>
    <xf numFmtId="0" fontId="36" fillId="2" borderId="34" xfId="0" applyFont="1" applyFill="1" applyBorder="1" applyAlignment="1">
      <alignment horizontal="center"/>
    </xf>
    <xf numFmtId="2" fontId="36" fillId="2" borderId="34" xfId="0" applyNumberFormat="1" applyFont="1" applyFill="1" applyBorder="1" applyAlignment="1">
      <alignment horizontal="center"/>
    </xf>
    <xf numFmtId="0" fontId="36" fillId="3" borderId="34" xfId="0" applyFont="1" applyFill="1" applyBorder="1" applyAlignment="1">
      <alignment horizontal="center"/>
    </xf>
    <xf numFmtId="2" fontId="36" fillId="3" borderId="34" xfId="0" applyNumberFormat="1" applyFont="1" applyFill="1" applyBorder="1" applyAlignment="1">
      <alignment horizontal="center"/>
    </xf>
    <xf numFmtId="0" fontId="41" fillId="0" borderId="0" xfId="0" applyFont="1"/>
    <xf numFmtId="0" fontId="40" fillId="0" borderId="0" xfId="0" applyFont="1" applyAlignment="1">
      <alignment horizontal="center" vertical="center" wrapText="1" readingOrder="1"/>
    </xf>
    <xf numFmtId="0" fontId="42" fillId="0" borderId="0" xfId="0" applyFont="1" applyAlignment="1">
      <alignment horizontal="center" vertical="center" wrapText="1" readingOrder="1"/>
    </xf>
    <xf numFmtId="0" fontId="35" fillId="0" borderId="34" xfId="0" applyFont="1" applyBorder="1" applyAlignment="1">
      <alignment horizontal="center"/>
    </xf>
    <xf numFmtId="0" fontId="35" fillId="2" borderId="34" xfId="0" applyFont="1" applyFill="1" applyBorder="1" applyAlignment="1">
      <alignment horizontal="center"/>
    </xf>
    <xf numFmtId="0" fontId="35" fillId="3" borderId="34" xfId="0" applyFont="1" applyFill="1" applyBorder="1" applyAlignment="1">
      <alignment horizontal="center"/>
    </xf>
    <xf numFmtId="0" fontId="20" fillId="0" borderId="34" xfId="0" applyFont="1" applyBorder="1" applyAlignment="1">
      <alignment horizontal="center"/>
    </xf>
    <xf numFmtId="3" fontId="36" fillId="2" borderId="34" xfId="0" applyNumberFormat="1" applyFont="1" applyFill="1" applyBorder="1" applyAlignment="1">
      <alignment horizontal="center"/>
    </xf>
    <xf numFmtId="3" fontId="36" fillId="2" borderId="38" xfId="0" applyNumberFormat="1" applyFont="1" applyFill="1" applyBorder="1" applyAlignment="1">
      <alignment horizontal="center"/>
    </xf>
    <xf numFmtId="0" fontId="36" fillId="0" borderId="0" xfId="0" applyFont="1" applyAlignment="1">
      <alignment horizontal="left" vertical="center" wrapText="1" readingOrder="1"/>
    </xf>
    <xf numFmtId="0" fontId="36" fillId="0" borderId="0" xfId="0" applyFont="1" applyAlignment="1">
      <alignment horizontal="center" wrapText="1" readingOrder="1"/>
    </xf>
    <xf numFmtId="0" fontId="36" fillId="0" borderId="34" xfId="0" applyFont="1" applyBorder="1" applyAlignment="1">
      <alignment horizontal="center"/>
    </xf>
    <xf numFmtId="0" fontId="36" fillId="0" borderId="0" xfId="0" applyFont="1" applyAlignment="1">
      <alignment horizontal="center" vertical="center" wrapText="1" readingOrder="1"/>
    </xf>
    <xf numFmtId="0" fontId="39" fillId="10" borderId="32" xfId="0" applyFont="1" applyFill="1" applyBorder="1"/>
    <xf numFmtId="0" fontId="36" fillId="10" borderId="32" xfId="0" applyFont="1" applyFill="1" applyBorder="1" applyAlignment="1">
      <alignment horizontal="center"/>
    </xf>
    <xf numFmtId="0" fontId="36" fillId="3" borderId="32" xfId="0" applyFont="1" applyFill="1" applyBorder="1" applyAlignment="1">
      <alignment horizontal="center"/>
    </xf>
    <xf numFmtId="0" fontId="43" fillId="0" borderId="0" xfId="0" applyFont="1"/>
    <xf numFmtId="0" fontId="33" fillId="3" borderId="1" xfId="0" applyFont="1" applyFill="1" applyBorder="1" applyAlignment="1">
      <alignment horizontal="center"/>
    </xf>
    <xf numFmtId="0" fontId="33" fillId="0" borderId="0" xfId="0" applyFont="1" applyAlignment="1">
      <alignment horizontal="left"/>
    </xf>
    <xf numFmtId="3" fontId="33" fillId="0" borderId="0" xfId="0" applyNumberFormat="1" applyFont="1"/>
    <xf numFmtId="3" fontId="36" fillId="0" borderId="0" xfId="0" applyNumberFormat="1" applyFont="1" applyAlignment="1">
      <alignment horizontal="center" wrapText="1" readingOrder="1"/>
    </xf>
    <xf numFmtId="0" fontId="40" fillId="12" borderId="34" xfId="0" applyFont="1" applyFill="1" applyBorder="1" applyAlignment="1">
      <alignment horizontal="center"/>
    </xf>
    <xf numFmtId="0" fontId="40" fillId="12" borderId="40" xfId="0" applyFont="1" applyFill="1" applyBorder="1" applyAlignment="1">
      <alignment horizontal="center"/>
    </xf>
    <xf numFmtId="0" fontId="40" fillId="12" borderId="36" xfId="0" applyFont="1" applyFill="1" applyBorder="1" applyAlignment="1">
      <alignment horizontal="center"/>
    </xf>
    <xf numFmtId="0" fontId="40" fillId="3" borderId="36" xfId="0" applyFont="1" applyFill="1" applyBorder="1" applyAlignment="1">
      <alignment horizontal="center"/>
    </xf>
    <xf numFmtId="0" fontId="44" fillId="3" borderId="1" xfId="0" applyFont="1" applyFill="1" applyBorder="1"/>
    <xf numFmtId="0" fontId="40" fillId="3" borderId="1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33" fillId="13" borderId="33" xfId="0" applyFont="1" applyFill="1" applyBorder="1"/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13" borderId="35" xfId="0" applyFont="1" applyFill="1" applyBorder="1"/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0" fillId="13" borderId="36" xfId="0" applyFont="1" applyFill="1" applyBorder="1"/>
    <xf numFmtId="0" fontId="0" fillId="13" borderId="40" xfId="0" applyFont="1" applyFill="1" applyBorder="1"/>
    <xf numFmtId="0" fontId="0" fillId="4" borderId="40" xfId="0" applyFont="1" applyFill="1" applyBorder="1"/>
    <xf numFmtId="0" fontId="0" fillId="9" borderId="36" xfId="0" applyFont="1" applyFill="1" applyBorder="1"/>
    <xf numFmtId="0" fontId="0" fillId="14" borderId="36" xfId="0" applyFont="1" applyFill="1" applyBorder="1"/>
    <xf numFmtId="0" fontId="0" fillId="0" borderId="31" xfId="0" applyFont="1" applyBorder="1"/>
    <xf numFmtId="0" fontId="33" fillId="0" borderId="7" xfId="0" applyFont="1" applyBorder="1" applyAlignment="1">
      <alignment horizontal="left"/>
    </xf>
    <xf numFmtId="0" fontId="33" fillId="13" borderId="41" xfId="0" applyFont="1" applyFill="1" applyBorder="1" applyAlignment="1">
      <alignment horizontal="center" wrapText="1"/>
    </xf>
    <xf numFmtId="0" fontId="33" fillId="13" borderId="42" xfId="0" applyFont="1" applyFill="1" applyBorder="1" applyAlignment="1">
      <alignment horizontal="center" wrapText="1"/>
    </xf>
    <xf numFmtId="0" fontId="33" fillId="4" borderId="42" xfId="0" applyFont="1" applyFill="1" applyBorder="1" applyAlignment="1">
      <alignment horizontal="center" wrapText="1"/>
    </xf>
    <xf numFmtId="0" fontId="33" fillId="9" borderId="42" xfId="0" applyFont="1" applyFill="1" applyBorder="1" applyAlignment="1">
      <alignment horizontal="center" wrapText="1"/>
    </xf>
    <xf numFmtId="0" fontId="33" fillId="14" borderId="42" xfId="0" applyFont="1" applyFill="1" applyBorder="1" applyAlignment="1">
      <alignment horizontal="center" wrapText="1"/>
    </xf>
    <xf numFmtId="0" fontId="48" fillId="14" borderId="42" xfId="0" applyFont="1" applyFill="1" applyBorder="1" applyAlignment="1">
      <alignment horizontal="center" wrapText="1"/>
    </xf>
    <xf numFmtId="0" fontId="48" fillId="2" borderId="42" xfId="0" applyFont="1" applyFill="1" applyBorder="1" applyAlignment="1">
      <alignment horizontal="center" wrapText="1"/>
    </xf>
    <xf numFmtId="0" fontId="33" fillId="2" borderId="42" xfId="0" applyFont="1" applyFill="1" applyBorder="1" applyAlignment="1">
      <alignment horizontal="center" wrapText="1"/>
    </xf>
    <xf numFmtId="0" fontId="33" fillId="3" borderId="34" xfId="0" applyFont="1" applyFill="1" applyBorder="1" applyAlignment="1">
      <alignment horizontal="center"/>
    </xf>
    <xf numFmtId="16" fontId="33" fillId="3" borderId="34" xfId="0" applyNumberFormat="1" applyFont="1" applyFill="1" applyBorder="1" applyAlignment="1">
      <alignment horizontal="left"/>
    </xf>
    <xf numFmtId="0" fontId="43" fillId="0" borderId="0" xfId="0" applyFont="1" applyAlignment="1">
      <alignment horizontal="center"/>
    </xf>
    <xf numFmtId="0" fontId="33" fillId="13" borderId="34" xfId="0" applyFont="1" applyFill="1" applyBorder="1" applyAlignment="1">
      <alignment horizontal="center"/>
    </xf>
    <xf numFmtId="0" fontId="33" fillId="13" borderId="38" xfId="0" applyFont="1" applyFill="1" applyBorder="1" applyAlignment="1">
      <alignment horizontal="center"/>
    </xf>
    <xf numFmtId="0" fontId="33" fillId="4" borderId="38" xfId="0" applyFont="1" applyFill="1" applyBorder="1" applyAlignment="1">
      <alignment horizontal="center"/>
    </xf>
    <xf numFmtId="0" fontId="33" fillId="9" borderId="34" xfId="0" applyFont="1" applyFill="1" applyBorder="1" applyAlignment="1">
      <alignment horizontal="center"/>
    </xf>
    <xf numFmtId="0" fontId="33" fillId="14" borderId="34" xfId="0" applyFont="1" applyFill="1" applyBorder="1" applyAlignment="1">
      <alignment horizontal="center"/>
    </xf>
    <xf numFmtId="0" fontId="33" fillId="2" borderId="34" xfId="0" applyFont="1" applyFill="1" applyBorder="1" applyAlignment="1">
      <alignment horizontal="center"/>
    </xf>
    <xf numFmtId="0" fontId="33" fillId="3" borderId="34" xfId="0" applyFont="1" applyFill="1" applyBorder="1" applyAlignment="1">
      <alignment horizontal="left"/>
    </xf>
    <xf numFmtId="3" fontId="33" fillId="0" borderId="0" xfId="0" applyNumberFormat="1" applyFont="1" applyAlignment="1">
      <alignment horizontal="center"/>
    </xf>
    <xf numFmtId="0" fontId="33" fillId="14" borderId="34" xfId="0" applyFont="1" applyFill="1" applyBorder="1" applyAlignment="1">
      <alignment horizontal="center"/>
    </xf>
    <xf numFmtId="0" fontId="33" fillId="2" borderId="34" xfId="0" applyFont="1" applyFill="1" applyBorder="1" applyAlignment="1">
      <alignment horizontal="center"/>
    </xf>
    <xf numFmtId="2" fontId="33" fillId="3" borderId="34" xfId="0" applyNumberFormat="1" applyFont="1" applyFill="1" applyBorder="1" applyAlignment="1">
      <alignment wrapText="1"/>
    </xf>
    <xf numFmtId="0" fontId="33" fillId="3" borderId="34" xfId="0" applyFont="1" applyFill="1" applyBorder="1"/>
    <xf numFmtId="0" fontId="0" fillId="0" borderId="0" xfId="0" applyFont="1" applyAlignment="1">
      <alignment wrapText="1"/>
    </xf>
    <xf numFmtId="0" fontId="33" fillId="0" borderId="34" xfId="0" applyFont="1" applyBorder="1"/>
    <xf numFmtId="0" fontId="33" fillId="5" borderId="37" xfId="0" applyFont="1" applyFill="1" applyBorder="1"/>
    <xf numFmtId="0" fontId="33" fillId="5" borderId="34" xfId="0" applyFont="1" applyFill="1" applyBorder="1" applyAlignment="1">
      <alignment horizontal="center"/>
    </xf>
    <xf numFmtId="0" fontId="33" fillId="5" borderId="38" xfId="0" applyFont="1" applyFill="1" applyBorder="1" applyAlignment="1">
      <alignment horizontal="center"/>
    </xf>
    <xf numFmtId="0" fontId="50" fillId="3" borderId="34" xfId="0" applyFont="1" applyFill="1" applyBorder="1" applyAlignment="1">
      <alignment horizontal="center"/>
    </xf>
    <xf numFmtId="0" fontId="47" fillId="0" borderId="0" xfId="0" applyFont="1"/>
    <xf numFmtId="0" fontId="47" fillId="3" borderId="1" xfId="0" applyFont="1" applyFill="1" applyBorder="1"/>
    <xf numFmtId="0" fontId="33" fillId="0" borderId="6" xfId="0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33" fillId="0" borderId="8" xfId="0" applyFont="1" applyBorder="1" applyAlignment="1">
      <alignment horizontal="center"/>
    </xf>
    <xf numFmtId="0" fontId="40" fillId="3" borderId="32" xfId="0" applyFont="1" applyFill="1" applyBorder="1" applyAlignment="1">
      <alignment horizontal="center"/>
    </xf>
    <xf numFmtId="0" fontId="33" fillId="0" borderId="31" xfId="0" applyFont="1" applyBorder="1" applyAlignment="1">
      <alignment horizontal="center"/>
    </xf>
    <xf numFmtId="0" fontId="46" fillId="2" borderId="34" xfId="0" applyFont="1" applyFill="1" applyBorder="1" applyAlignment="1">
      <alignment horizontal="center"/>
    </xf>
    <xf numFmtId="0" fontId="46" fillId="2" borderId="40" xfId="0" applyFont="1" applyFill="1" applyBorder="1" applyAlignment="1">
      <alignment horizontal="center"/>
    </xf>
    <xf numFmtId="0" fontId="46" fillId="3" borderId="40" xfId="0" applyFont="1" applyFill="1" applyBorder="1" applyAlignment="1">
      <alignment horizontal="center"/>
    </xf>
    <xf numFmtId="0" fontId="46" fillId="3" borderId="34" xfId="0" applyFont="1" applyFill="1" applyBorder="1" applyAlignment="1">
      <alignment horizontal="center"/>
    </xf>
    <xf numFmtId="0" fontId="46" fillId="3" borderId="37" xfId="0" applyFont="1" applyFill="1" applyBorder="1" applyAlignment="1">
      <alignment horizontal="center"/>
    </xf>
    <xf numFmtId="0" fontId="51" fillId="3" borderId="34" xfId="0" applyFont="1" applyFill="1" applyBorder="1" applyAlignment="1">
      <alignment horizontal="center"/>
    </xf>
    <xf numFmtId="0" fontId="33" fillId="0" borderId="22" xfId="0" applyFont="1" applyBorder="1" applyAlignment="1">
      <alignment horizontal="left"/>
    </xf>
    <xf numFmtId="0" fontId="33" fillId="2" borderId="40" xfId="0" applyFont="1" applyFill="1" applyBorder="1" applyAlignment="1">
      <alignment horizontal="center"/>
    </xf>
    <xf numFmtId="0" fontId="33" fillId="2" borderId="40" xfId="0" applyFont="1" applyFill="1" applyBorder="1" applyAlignment="1">
      <alignment horizontal="center"/>
    </xf>
    <xf numFmtId="4" fontId="33" fillId="2" borderId="40" xfId="0" applyNumberFormat="1" applyFont="1" applyFill="1" applyBorder="1" applyAlignment="1">
      <alignment horizontal="center"/>
    </xf>
    <xf numFmtId="0" fontId="33" fillId="3" borderId="40" xfId="0" applyFont="1" applyFill="1" applyBorder="1" applyAlignment="1">
      <alignment horizontal="center"/>
    </xf>
    <xf numFmtId="4" fontId="33" fillId="3" borderId="43" xfId="0" applyNumberFormat="1" applyFont="1" applyFill="1" applyBorder="1" applyAlignment="1">
      <alignment horizontal="center"/>
    </xf>
    <xf numFmtId="0" fontId="33" fillId="0" borderId="19" xfId="0" applyFont="1" applyBorder="1" applyAlignment="1">
      <alignment horizontal="left"/>
    </xf>
    <xf numFmtId="0" fontId="52" fillId="0" borderId="34" xfId="0" applyFont="1" applyBorder="1" applyAlignment="1">
      <alignment horizontal="left"/>
    </xf>
    <xf numFmtId="0" fontId="48" fillId="2" borderId="40" xfId="0" applyFont="1" applyFill="1" applyBorder="1" applyAlignment="1">
      <alignment horizontal="center"/>
    </xf>
    <xf numFmtId="0" fontId="33" fillId="10" borderId="37" xfId="0" applyFont="1" applyFill="1" applyBorder="1"/>
    <xf numFmtId="0" fontId="52" fillId="10" borderId="34" xfId="0" applyFont="1" applyFill="1" applyBorder="1"/>
    <xf numFmtId="0" fontId="33" fillId="10" borderId="40" xfId="0" applyFont="1" applyFill="1" applyBorder="1" applyAlignment="1">
      <alignment horizontal="center"/>
    </xf>
    <xf numFmtId="0" fontId="48" fillId="0" borderId="0" xfId="0" applyFont="1"/>
    <xf numFmtId="0" fontId="33" fillId="3" borderId="1" xfId="0" applyFont="1" applyFill="1" applyBorder="1"/>
    <xf numFmtId="0" fontId="33" fillId="0" borderId="0" xfId="0" applyFont="1" applyAlignment="1">
      <alignment horizontal="right"/>
    </xf>
    <xf numFmtId="0" fontId="33" fillId="1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" fillId="3" borderId="47" xfId="0" applyFont="1" applyFill="1" applyBorder="1" applyAlignment="1">
      <alignment wrapText="1"/>
    </xf>
    <xf numFmtId="0" fontId="55" fillId="3" borderId="47" xfId="0" applyFont="1" applyFill="1" applyBorder="1" applyAlignment="1">
      <alignment horizontal="center" wrapText="1"/>
    </xf>
    <xf numFmtId="0" fontId="4" fillId="0" borderId="48" xfId="0" applyFont="1" applyBorder="1" applyAlignment="1">
      <alignment wrapText="1"/>
    </xf>
    <xf numFmtId="0" fontId="4" fillId="15" borderId="48" xfId="0" applyFont="1" applyFill="1" applyBorder="1" applyAlignment="1">
      <alignment wrapText="1"/>
    </xf>
    <xf numFmtId="0" fontId="36" fillId="3" borderId="49" xfId="0" applyFont="1" applyFill="1" applyBorder="1" applyAlignment="1">
      <alignment wrapText="1"/>
    </xf>
    <xf numFmtId="0" fontId="54" fillId="3" borderId="49" xfId="0" applyFont="1" applyFill="1" applyBorder="1" applyAlignment="1">
      <alignment wrapText="1"/>
    </xf>
    <xf numFmtId="0" fontId="19" fillId="3" borderId="49" xfId="0" applyFont="1" applyFill="1" applyBorder="1" applyAlignment="1">
      <alignment horizontal="center" wrapText="1"/>
    </xf>
    <xf numFmtId="0" fontId="4" fillId="3" borderId="54" xfId="0" applyFont="1" applyFill="1" applyBorder="1" applyAlignment="1">
      <alignment wrapText="1"/>
    </xf>
    <xf numFmtId="0" fontId="4" fillId="3" borderId="49" xfId="0" applyFont="1" applyFill="1" applyBorder="1" applyAlignment="1">
      <alignment wrapText="1"/>
    </xf>
    <xf numFmtId="0" fontId="39" fillId="3" borderId="54" xfId="0" applyFont="1" applyFill="1" applyBorder="1" applyAlignment="1">
      <alignment wrapText="1"/>
    </xf>
    <xf numFmtId="0" fontId="21" fillId="3" borderId="49" xfId="0" applyFont="1" applyFill="1" applyBorder="1" applyAlignment="1">
      <alignment horizontal="center" wrapText="1"/>
    </xf>
    <xf numFmtId="0" fontId="36" fillId="3" borderId="49" xfId="0" applyFont="1" applyFill="1" applyBorder="1" applyAlignment="1">
      <alignment horizontal="right" wrapText="1"/>
    </xf>
    <xf numFmtId="0" fontId="35" fillId="3" borderId="49" xfId="0" applyFont="1" applyFill="1" applyBorder="1" applyAlignment="1">
      <alignment horizontal="center" wrapText="1"/>
    </xf>
    <xf numFmtId="0" fontId="40" fillId="3" borderId="49" xfId="0" applyFont="1" applyFill="1" applyBorder="1" applyAlignment="1">
      <alignment horizontal="right" wrapText="1"/>
    </xf>
    <xf numFmtId="0" fontId="30" fillId="2" borderId="32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/>
    </xf>
    <xf numFmtId="187" fontId="24" fillId="3" borderId="1" xfId="0" applyNumberFormat="1" applyFont="1" applyFill="1" applyBorder="1" applyAlignment="1">
      <alignment horizontal="center" vertical="top"/>
    </xf>
    <xf numFmtId="0" fontId="24" fillId="3" borderId="1" xfId="0" applyFont="1" applyFill="1" applyBorder="1" applyAlignment="1">
      <alignment horizontal="center" vertical="top"/>
    </xf>
    <xf numFmtId="187" fontId="3" fillId="3" borderId="1" xfId="0" applyNumberFormat="1" applyFont="1" applyFill="1" applyBorder="1" applyAlignment="1">
      <alignment horizontal="center" vertical="top"/>
    </xf>
    <xf numFmtId="0" fontId="31" fillId="2" borderId="20" xfId="0" applyFont="1" applyFill="1" applyBorder="1"/>
    <xf numFmtId="187" fontId="1" fillId="3" borderId="36" xfId="0" applyNumberFormat="1" applyFont="1" applyFill="1" applyBorder="1" applyAlignment="1">
      <alignment horizontal="center" vertical="center"/>
    </xf>
    <xf numFmtId="0" fontId="0" fillId="2" borderId="36" xfId="0" applyFont="1" applyFill="1" applyBorder="1"/>
    <xf numFmtId="0" fontId="16" fillId="13" borderId="34" xfId="0" applyFont="1" applyFill="1" applyBorder="1" applyAlignment="1">
      <alignment horizontal="center" vertical="top"/>
    </xf>
    <xf numFmtId="0" fontId="16" fillId="14" borderId="34" xfId="0" applyFont="1" applyFill="1" applyBorder="1" applyAlignment="1">
      <alignment horizontal="left" vertical="top"/>
    </xf>
    <xf numFmtId="187" fontId="16" fillId="13" borderId="34" xfId="0" applyNumberFormat="1" applyFont="1" applyFill="1" applyBorder="1" applyAlignment="1">
      <alignment horizontal="center" vertical="top"/>
    </xf>
    <xf numFmtId="187" fontId="16" fillId="9" borderId="34" xfId="0" applyNumberFormat="1" applyFont="1" applyFill="1" applyBorder="1" applyAlignment="1">
      <alignment horizontal="center" vertical="top"/>
    </xf>
    <xf numFmtId="187" fontId="21" fillId="10" borderId="34" xfId="0" applyNumberFormat="1" applyFont="1" applyFill="1" applyBorder="1" applyAlignment="1">
      <alignment horizontal="center" vertical="top"/>
    </xf>
    <xf numFmtId="187" fontId="21" fillId="9" borderId="34" xfId="0" applyNumberFormat="1" applyFont="1" applyFill="1" applyBorder="1" applyAlignment="1">
      <alignment horizontal="center" vertical="top"/>
    </xf>
    <xf numFmtId="187" fontId="58" fillId="9" borderId="34" xfId="0" applyNumberFormat="1" applyFont="1" applyFill="1" applyBorder="1" applyAlignment="1">
      <alignment horizontal="center" vertical="top"/>
    </xf>
    <xf numFmtId="187" fontId="21" fillId="2" borderId="34" xfId="0" applyNumberFormat="1" applyFont="1" applyFill="1" applyBorder="1" applyAlignment="1">
      <alignment horizontal="center" vertical="top"/>
    </xf>
    <xf numFmtId="0" fontId="16" fillId="5" borderId="34" xfId="0" applyFont="1" applyFill="1" applyBorder="1" applyAlignment="1">
      <alignment vertical="top"/>
    </xf>
    <xf numFmtId="0" fontId="15" fillId="0" borderId="34" xfId="0" applyFont="1" applyBorder="1" applyAlignment="1">
      <alignment horizontal="center" vertical="top"/>
    </xf>
    <xf numFmtId="0" fontId="45" fillId="14" borderId="34" xfId="0" applyFont="1" applyFill="1" applyBorder="1" applyAlignment="1">
      <alignment horizontal="left" vertical="top"/>
    </xf>
    <xf numFmtId="187" fontId="45" fillId="13" borderId="34" xfId="0" applyNumberFormat="1" applyFont="1" applyFill="1" applyBorder="1" applyAlignment="1">
      <alignment horizontal="center" vertical="top"/>
    </xf>
    <xf numFmtId="187" fontId="45" fillId="9" borderId="34" xfId="0" applyNumberFormat="1" applyFont="1" applyFill="1" applyBorder="1" applyAlignment="1">
      <alignment horizontal="center" vertical="top"/>
    </xf>
    <xf numFmtId="187" fontId="16" fillId="10" borderId="34" xfId="0" applyNumberFormat="1" applyFont="1" applyFill="1" applyBorder="1" applyAlignment="1">
      <alignment horizontal="center" vertical="top"/>
    </xf>
    <xf numFmtId="187" fontId="1" fillId="9" borderId="36" xfId="0" applyNumberFormat="1" applyFont="1" applyFill="1" applyBorder="1" applyAlignment="1">
      <alignment horizontal="center" vertical="center"/>
    </xf>
    <xf numFmtId="187" fontId="2" fillId="9" borderId="36" xfId="0" applyNumberFormat="1" applyFont="1" applyFill="1" applyBorder="1" applyAlignment="1">
      <alignment horizontal="center" vertical="center"/>
    </xf>
    <xf numFmtId="187" fontId="6" fillId="9" borderId="36" xfId="0" applyNumberFormat="1" applyFont="1" applyFill="1" applyBorder="1" applyAlignment="1">
      <alignment horizontal="center" vertical="center"/>
    </xf>
    <xf numFmtId="0" fontId="16" fillId="5" borderId="34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187" fontId="25" fillId="3" borderId="1" xfId="0" applyNumberFormat="1" applyFont="1" applyFill="1" applyBorder="1" applyAlignment="1">
      <alignment horizontal="center" vertical="top"/>
    </xf>
    <xf numFmtId="187" fontId="0" fillId="0" borderId="0" xfId="0" applyNumberFormat="1" applyFont="1"/>
    <xf numFmtId="187" fontId="24" fillId="0" borderId="34" xfId="0" applyNumberFormat="1" applyFont="1" applyBorder="1" applyAlignment="1">
      <alignment horizontal="center" vertical="top"/>
    </xf>
    <xf numFmtId="0" fontId="24" fillId="0" borderId="34" xfId="0" applyFont="1" applyBorder="1" applyAlignment="1">
      <alignment horizontal="center" vertical="top"/>
    </xf>
    <xf numFmtId="0" fontId="3" fillId="5" borderId="34" xfId="0" applyFont="1" applyFill="1" applyBorder="1" applyAlignment="1">
      <alignment horizontal="left" vertical="top"/>
    </xf>
    <xf numFmtId="187" fontId="24" fillId="5" borderId="34" xfId="0" applyNumberFormat="1" applyFont="1" applyFill="1" applyBorder="1" applyAlignment="1">
      <alignment horizontal="center" vertical="top"/>
    </xf>
    <xf numFmtId="0" fontId="24" fillId="5" borderId="34" xfId="0" applyFont="1" applyFill="1" applyBorder="1" applyAlignment="1">
      <alignment horizontal="center" vertical="top"/>
    </xf>
    <xf numFmtId="0" fontId="4" fillId="3" borderId="1" xfId="0" applyFont="1" applyFill="1" applyBorder="1"/>
    <xf numFmtId="0" fontId="3" fillId="13" borderId="34" xfId="0" applyFont="1" applyFill="1" applyBorder="1" applyAlignment="1">
      <alignment horizontal="left" vertical="top"/>
    </xf>
    <xf numFmtId="187" fontId="24" fillId="13" borderId="34" xfId="0" applyNumberFormat="1" applyFont="1" applyFill="1" applyBorder="1" applyAlignment="1">
      <alignment horizontal="center" vertical="top"/>
    </xf>
    <xf numFmtId="0" fontId="24" fillId="13" borderId="34" xfId="0" applyFont="1" applyFill="1" applyBorder="1" applyAlignment="1">
      <alignment horizontal="center" vertical="top"/>
    </xf>
    <xf numFmtId="187" fontId="25" fillId="5" borderId="34" xfId="0" applyNumberFormat="1" applyFont="1" applyFill="1" applyBorder="1" applyAlignment="1">
      <alignment horizontal="center" vertical="top"/>
    </xf>
    <xf numFmtId="0" fontId="25" fillId="5" borderId="34" xfId="0" applyFont="1" applyFill="1" applyBorder="1" applyAlignment="1">
      <alignment horizontal="center" vertical="top"/>
    </xf>
    <xf numFmtId="187" fontId="59" fillId="3" borderId="34" xfId="0" applyNumberFormat="1" applyFont="1" applyFill="1" applyBorder="1" applyAlignment="1">
      <alignment vertical="top"/>
    </xf>
    <xf numFmtId="0" fontId="3" fillId="5" borderId="34" xfId="0" applyFont="1" applyFill="1" applyBorder="1" applyAlignment="1">
      <alignment horizontal="center" vertical="top"/>
    </xf>
    <xf numFmtId="0" fontId="0" fillId="13" borderId="34" xfId="0" applyFont="1" applyFill="1" applyBorder="1"/>
    <xf numFmtId="187" fontId="3" fillId="13" borderId="34" xfId="0" applyNumberFormat="1" applyFont="1" applyFill="1" applyBorder="1" applyAlignment="1">
      <alignment horizontal="center" vertical="top"/>
    </xf>
    <xf numFmtId="0" fontId="3" fillId="13" borderId="34" xfId="0" applyFont="1" applyFill="1" applyBorder="1" applyAlignment="1">
      <alignment horizontal="center" vertical="top"/>
    </xf>
    <xf numFmtId="0" fontId="0" fillId="0" borderId="34" xfId="0" applyFont="1" applyBorder="1"/>
    <xf numFmtId="0" fontId="0" fillId="3" borderId="34" xfId="0" applyFont="1" applyFill="1" applyBorder="1"/>
    <xf numFmtId="0" fontId="47" fillId="3" borderId="34" xfId="0" applyFont="1" applyFill="1" applyBorder="1"/>
    <xf numFmtId="0" fontId="60" fillId="3" borderId="34" xfId="0" applyFont="1" applyFill="1" applyBorder="1" applyAlignment="1">
      <alignment horizontal="center"/>
    </xf>
    <xf numFmtId="0" fontId="38" fillId="3" borderId="34" xfId="0" applyFont="1" applyFill="1" applyBorder="1" applyAlignment="1">
      <alignment horizontal="center" vertical="center" wrapText="1" readingOrder="1"/>
    </xf>
    <xf numFmtId="0" fontId="23" fillId="3" borderId="34" xfId="0" applyFont="1" applyFill="1" applyBorder="1" applyAlignment="1">
      <alignment horizontal="center"/>
    </xf>
    <xf numFmtId="0" fontId="33" fillId="9" borderId="34" xfId="0" applyFont="1" applyFill="1" applyBorder="1" applyAlignment="1">
      <alignment horizontal="center"/>
    </xf>
    <xf numFmtId="0" fontId="33" fillId="10" borderId="34" xfId="0" applyFont="1" applyFill="1" applyBorder="1" applyAlignment="1">
      <alignment horizontal="center"/>
    </xf>
    <xf numFmtId="0" fontId="0" fillId="5" borderId="34" xfId="0" applyFont="1" applyFill="1" applyBorder="1"/>
    <xf numFmtId="0" fontId="0" fillId="16" borderId="34" xfId="0" applyFont="1" applyFill="1" applyBorder="1"/>
    <xf numFmtId="0" fontId="36" fillId="3" borderId="34" xfId="0" applyFont="1" applyFill="1" applyBorder="1" applyAlignment="1">
      <alignment horizontal="left" vertical="center" wrapText="1" readingOrder="1"/>
    </xf>
    <xf numFmtId="0" fontId="36" fillId="3" borderId="34" xfId="0" applyFont="1" applyFill="1" applyBorder="1" applyAlignment="1">
      <alignment horizontal="left" vertical="top" wrapText="1" readingOrder="1"/>
    </xf>
    <xf numFmtId="0" fontId="33" fillId="9" borderId="34" xfId="0" applyFont="1" applyFill="1" applyBorder="1"/>
    <xf numFmtId="0" fontId="33" fillId="10" borderId="34" xfId="0" applyFont="1" applyFill="1" applyBorder="1"/>
    <xf numFmtId="0" fontId="0" fillId="9" borderId="34" xfId="0" applyFont="1" applyFill="1" applyBorder="1"/>
    <xf numFmtId="0" fontId="0" fillId="10" borderId="34" xfId="0" applyFont="1" applyFill="1" applyBorder="1"/>
    <xf numFmtId="0" fontId="33" fillId="3" borderId="34" xfId="0" applyFont="1" applyFill="1" applyBorder="1" applyAlignment="1">
      <alignment horizontal="center" vertical="top" wrapText="1"/>
    </xf>
    <xf numFmtId="0" fontId="1" fillId="3" borderId="34" xfId="0" applyFont="1" applyFill="1" applyBorder="1" applyAlignment="1">
      <alignment horizontal="center"/>
    </xf>
    <xf numFmtId="0" fontId="45" fillId="3" borderId="34" xfId="0" applyFont="1" applyFill="1" applyBorder="1" applyAlignment="1">
      <alignment horizontal="center"/>
    </xf>
    <xf numFmtId="0" fontId="61" fillId="3" borderId="41" xfId="0" applyFont="1" applyFill="1" applyBorder="1" applyAlignment="1">
      <alignment horizontal="center" wrapText="1" readingOrder="1"/>
    </xf>
    <xf numFmtId="0" fontId="61" fillId="3" borderId="57" xfId="0" applyFont="1" applyFill="1" applyBorder="1" applyAlignment="1">
      <alignment horizontal="center" wrapText="1" readingOrder="1"/>
    </xf>
    <xf numFmtId="0" fontId="61" fillId="3" borderId="58" xfId="0" applyFont="1" applyFill="1" applyBorder="1" applyAlignment="1">
      <alignment horizontal="center" wrapText="1" readingOrder="1"/>
    </xf>
    <xf numFmtId="0" fontId="61" fillId="3" borderId="59" xfId="0" applyFont="1" applyFill="1" applyBorder="1" applyAlignment="1">
      <alignment horizontal="center" wrapText="1" readingOrder="1"/>
    </xf>
    <xf numFmtId="0" fontId="61" fillId="3" borderId="41" xfId="0" applyFont="1" applyFill="1" applyBorder="1" applyAlignment="1">
      <alignment horizontal="left" wrapText="1" readingOrder="1"/>
    </xf>
    <xf numFmtId="0" fontId="62" fillId="3" borderId="41" xfId="0" applyFont="1" applyFill="1" applyBorder="1" applyAlignment="1">
      <alignment horizontal="center" wrapText="1" readingOrder="1"/>
    </xf>
    <xf numFmtId="0" fontId="63" fillId="17" borderId="41" xfId="0" applyFont="1" applyFill="1" applyBorder="1" applyAlignment="1">
      <alignment horizontal="center" wrapText="1" readingOrder="1"/>
    </xf>
    <xf numFmtId="0" fontId="64" fillId="3" borderId="41" xfId="0" applyFont="1" applyFill="1" applyBorder="1" applyAlignment="1">
      <alignment horizontal="left" wrapText="1" readingOrder="1"/>
    </xf>
    <xf numFmtId="0" fontId="64" fillId="3" borderId="41" xfId="0" applyFont="1" applyFill="1" applyBorder="1" applyAlignment="1">
      <alignment horizontal="center" wrapText="1" readingOrder="1"/>
    </xf>
    <xf numFmtId="10" fontId="64" fillId="3" borderId="41" xfId="0" applyNumberFormat="1" applyFont="1" applyFill="1" applyBorder="1" applyAlignment="1">
      <alignment horizontal="center" wrapText="1" readingOrder="1"/>
    </xf>
    <xf numFmtId="0" fontId="63" fillId="17" borderId="41" xfId="0" applyFont="1" applyFill="1" applyBorder="1" applyAlignment="1">
      <alignment horizontal="left" wrapText="1" readingOrder="1"/>
    </xf>
    <xf numFmtId="0" fontId="63" fillId="18" borderId="41" xfId="0" applyFont="1" applyFill="1" applyBorder="1" applyAlignment="1">
      <alignment horizontal="center" wrapText="1" readingOrder="1"/>
    </xf>
    <xf numFmtId="0" fontId="63" fillId="19" borderId="41" xfId="0" applyFont="1" applyFill="1" applyBorder="1" applyAlignment="1">
      <alignment horizontal="center" wrapText="1" readingOrder="1"/>
    </xf>
    <xf numFmtId="10" fontId="61" fillId="3" borderId="41" xfId="0" applyNumberFormat="1" applyFont="1" applyFill="1" applyBorder="1" applyAlignment="1">
      <alignment horizontal="center" wrapText="1" readingOrder="1"/>
    </xf>
    <xf numFmtId="0" fontId="65" fillId="17" borderId="41" xfId="0" applyFont="1" applyFill="1" applyBorder="1" applyAlignment="1">
      <alignment horizontal="left" vertical="top" wrapText="1" readingOrder="1"/>
    </xf>
    <xf numFmtId="0" fontId="65" fillId="18" borderId="41" xfId="0" applyFont="1" applyFill="1" applyBorder="1" applyAlignment="1">
      <alignment horizontal="center" vertical="top" wrapText="1" readingOrder="1"/>
    </xf>
    <xf numFmtId="0" fontId="65" fillId="17" borderId="41" xfId="0" applyFont="1" applyFill="1" applyBorder="1" applyAlignment="1">
      <alignment horizontal="center" vertical="top" wrapText="1" readingOrder="1"/>
    </xf>
    <xf numFmtId="0" fontId="65" fillId="19" borderId="41" xfId="0" applyFont="1" applyFill="1" applyBorder="1" applyAlignment="1">
      <alignment horizontal="center" vertical="top" wrapText="1" readingOrder="1"/>
    </xf>
    <xf numFmtId="10" fontId="65" fillId="19" borderId="41" xfId="0" applyNumberFormat="1" applyFont="1" applyFill="1" applyBorder="1" applyAlignment="1">
      <alignment horizontal="center" vertical="top" wrapText="1" readingOrder="1"/>
    </xf>
    <xf numFmtId="0" fontId="0" fillId="3" borderId="61" xfId="0" applyFont="1" applyFill="1" applyBorder="1"/>
    <xf numFmtId="10" fontId="63" fillId="19" borderId="41" xfId="0" applyNumberFormat="1" applyFont="1" applyFill="1" applyBorder="1" applyAlignment="1">
      <alignment horizontal="center" wrapText="1" readingOrder="1"/>
    </xf>
    <xf numFmtId="0" fontId="0" fillId="3" borderId="40" xfId="0" applyFont="1" applyFill="1" applyBorder="1"/>
    <xf numFmtId="0" fontId="33" fillId="3" borderId="36" xfId="0" applyFont="1" applyFill="1" applyBorder="1" applyAlignment="1">
      <alignment horizontal="center"/>
    </xf>
    <xf numFmtId="0" fontId="33" fillId="3" borderId="34" xfId="0" applyFont="1" applyFill="1" applyBorder="1" applyAlignment="1">
      <alignment horizontal="center" vertical="top"/>
    </xf>
    <xf numFmtId="0" fontId="66" fillId="3" borderId="34" xfId="0" applyFont="1" applyFill="1" applyBorder="1" applyAlignment="1">
      <alignment horizontal="center" vertical="top" wrapText="1"/>
    </xf>
    <xf numFmtId="0" fontId="67" fillId="3" borderId="34" xfId="0" applyFont="1" applyFill="1" applyBorder="1" applyAlignment="1">
      <alignment horizontal="center"/>
    </xf>
    <xf numFmtId="0" fontId="63" fillId="3" borderId="34" xfId="0" applyFont="1" applyFill="1" applyBorder="1" applyAlignment="1">
      <alignment horizontal="center"/>
    </xf>
    <xf numFmtId="0" fontId="68" fillId="3" borderId="34" xfId="0" applyFont="1" applyFill="1" applyBorder="1"/>
    <xf numFmtId="0" fontId="30" fillId="3" borderId="34" xfId="0" applyFont="1" applyFill="1" applyBorder="1"/>
    <xf numFmtId="0" fontId="30" fillId="0" borderId="34" xfId="0" applyFont="1" applyBorder="1"/>
    <xf numFmtId="0" fontId="67" fillId="3" borderId="34" xfId="0" applyFont="1" applyFill="1" applyBorder="1" applyAlignment="1">
      <alignment horizontal="center" vertical="top"/>
    </xf>
    <xf numFmtId="0" fontId="67" fillId="3" borderId="34" xfId="0" applyFont="1" applyFill="1" applyBorder="1" applyAlignment="1">
      <alignment horizontal="center" vertical="top" wrapText="1"/>
    </xf>
    <xf numFmtId="0" fontId="66" fillId="3" borderId="34" xfId="0" applyFont="1" applyFill="1" applyBorder="1" applyAlignment="1">
      <alignment horizontal="center"/>
    </xf>
    <xf numFmtId="0" fontId="48" fillId="3" borderId="34" xfId="0" applyFont="1" applyFill="1" applyBorder="1" applyAlignment="1">
      <alignment horizontal="center"/>
    </xf>
    <xf numFmtId="0" fontId="30" fillId="3" borderId="34" xfId="0" applyFont="1" applyFill="1" applyBorder="1" applyAlignment="1">
      <alignment horizontal="center"/>
    </xf>
    <xf numFmtId="0" fontId="67" fillId="3" borderId="34" xfId="0" applyFont="1" applyFill="1" applyBorder="1"/>
    <xf numFmtId="0" fontId="67" fillId="3" borderId="37" xfId="0" applyFont="1" applyFill="1" applyBorder="1"/>
    <xf numFmtId="0" fontId="67" fillId="3" borderId="38" xfId="0" applyFont="1" applyFill="1" applyBorder="1" applyAlignment="1">
      <alignment horizontal="center"/>
    </xf>
    <xf numFmtId="0" fontId="0" fillId="3" borderId="34" xfId="0" applyFont="1" applyFill="1" applyBorder="1" applyAlignment="1">
      <alignment horizontal="center"/>
    </xf>
    <xf numFmtId="0" fontId="40" fillId="3" borderId="40" xfId="0" applyFont="1" applyFill="1" applyBorder="1" applyAlignment="1">
      <alignment horizontal="center"/>
    </xf>
    <xf numFmtId="0" fontId="33" fillId="3" borderId="32" xfId="0" applyFont="1" applyFill="1" applyBorder="1" applyAlignment="1">
      <alignment horizontal="center" vertical="top" wrapText="1"/>
    </xf>
    <xf numFmtId="0" fontId="33" fillId="3" borderId="33" xfId="0" applyFont="1" applyFill="1" applyBorder="1"/>
    <xf numFmtId="0" fontId="40" fillId="3" borderId="33" xfId="0" applyFont="1" applyFill="1" applyBorder="1" applyAlignment="1">
      <alignment horizontal="center" vertical="top"/>
    </xf>
    <xf numFmtId="0" fontId="40" fillId="3" borderId="33" xfId="0" applyFont="1" applyFill="1" applyBorder="1" applyAlignment="1">
      <alignment horizontal="center" vertical="top" wrapText="1"/>
    </xf>
    <xf numFmtId="0" fontId="0" fillId="3" borderId="20" xfId="0" applyFont="1" applyFill="1" applyBorder="1"/>
    <xf numFmtId="0" fontId="0" fillId="3" borderId="35" xfId="0" applyFont="1" applyFill="1" applyBorder="1"/>
    <xf numFmtId="0" fontId="33" fillId="3" borderId="37" xfId="0" applyFont="1" applyFill="1" applyBorder="1" applyAlignment="1">
      <alignment horizontal="left"/>
    </xf>
    <xf numFmtId="0" fontId="48" fillId="3" borderId="36" xfId="0" applyFont="1" applyFill="1" applyBorder="1" applyAlignment="1">
      <alignment horizontal="center"/>
    </xf>
    <xf numFmtId="0" fontId="33" fillId="3" borderId="38" xfId="0" applyFont="1" applyFill="1" applyBorder="1" applyAlignment="1">
      <alignment horizontal="center"/>
    </xf>
    <xf numFmtId="0" fontId="33" fillId="3" borderId="37" xfId="0" applyFont="1" applyFill="1" applyBorder="1"/>
    <xf numFmtId="0" fontId="33" fillId="3" borderId="41" xfId="0" applyFont="1" applyFill="1" applyBorder="1" applyAlignment="1">
      <alignment horizontal="center" wrapText="1"/>
    </xf>
    <xf numFmtId="0" fontId="33" fillId="3" borderId="42" xfId="0" applyFont="1" applyFill="1" applyBorder="1" applyAlignment="1">
      <alignment horizontal="center" wrapText="1"/>
    </xf>
    <xf numFmtId="0" fontId="48" fillId="3" borderId="42" xfId="0" applyFont="1" applyFill="1" applyBorder="1" applyAlignment="1">
      <alignment horizontal="center" wrapText="1"/>
    </xf>
    <xf numFmtId="0" fontId="36" fillId="3" borderId="34" xfId="0" applyFont="1" applyFill="1" applyBorder="1"/>
    <xf numFmtId="0" fontId="33" fillId="20" borderId="38" xfId="0" applyFont="1" applyFill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3" fillId="21" borderId="40" xfId="0" applyFont="1" applyFill="1" applyBorder="1" applyAlignment="1">
      <alignment horizontal="center"/>
    </xf>
    <xf numFmtId="0" fontId="33" fillId="0" borderId="22" xfId="0" applyFont="1" applyBorder="1"/>
    <xf numFmtId="0" fontId="33" fillId="0" borderId="22" xfId="0" applyFont="1" applyBorder="1" applyAlignment="1">
      <alignment horizontal="right"/>
    </xf>
    <xf numFmtId="0" fontId="33" fillId="21" borderId="40" xfId="0" applyFont="1" applyFill="1" applyBorder="1" applyAlignment="1">
      <alignment horizontal="right"/>
    </xf>
    <xf numFmtId="0" fontId="33" fillId="0" borderId="31" xfId="0" applyFont="1" applyBorder="1"/>
    <xf numFmtId="0" fontId="48" fillId="0" borderId="22" xfId="0" applyFont="1" applyBorder="1"/>
    <xf numFmtId="0" fontId="33" fillId="0" borderId="0" xfId="0" applyFont="1" applyAlignment="1">
      <alignment horizontal="center" vertical="center" wrapText="1"/>
    </xf>
    <xf numFmtId="0" fontId="33" fillId="9" borderId="40" xfId="0" applyFont="1" applyFill="1" applyBorder="1" applyAlignment="1">
      <alignment horizontal="center"/>
    </xf>
    <xf numFmtId="0" fontId="48" fillId="2" borderId="40" xfId="0" applyFont="1" applyFill="1" applyBorder="1" applyAlignment="1">
      <alignment horizontal="center"/>
    </xf>
    <xf numFmtId="0" fontId="33" fillId="0" borderId="7" xfId="0" applyFont="1" applyBorder="1" applyAlignment="1">
      <alignment horizontal="center"/>
    </xf>
    <xf numFmtId="0" fontId="0" fillId="0" borderId="9" xfId="0" applyFont="1" applyBorder="1"/>
    <xf numFmtId="0" fontId="52" fillId="0" borderId="0" xfId="0" applyFont="1"/>
    <xf numFmtId="187" fontId="2" fillId="6" borderId="13" xfId="0" applyNumberFormat="1" applyFont="1" applyFill="1" applyBorder="1" applyAlignment="1">
      <alignment horizontal="center" vertical="top" wrapText="1"/>
    </xf>
    <xf numFmtId="0" fontId="9" fillId="0" borderId="14" xfId="0" applyFont="1" applyBorder="1"/>
    <xf numFmtId="0" fontId="9" fillId="0" borderId="15" xfId="0" applyFont="1" applyBorder="1"/>
    <xf numFmtId="0" fontId="9" fillId="0" borderId="18" xfId="0" applyFont="1" applyBorder="1"/>
    <xf numFmtId="0" fontId="0" fillId="0" borderId="0" xfId="0" applyFont="1" applyAlignment="1"/>
    <xf numFmtId="0" fontId="9" fillId="0" borderId="19" xfId="0" applyFont="1" applyBorder="1"/>
    <xf numFmtId="0" fontId="9" fillId="0" borderId="23" xfId="0" applyFont="1" applyBorder="1"/>
    <xf numFmtId="0" fontId="9" fillId="0" borderId="24" xfId="0" applyFont="1" applyBorder="1"/>
    <xf numFmtId="0" fontId="9" fillId="0" borderId="25" xfId="0" applyFont="1" applyBorder="1"/>
    <xf numFmtId="187" fontId="12" fillId="5" borderId="13" xfId="0" applyNumberFormat="1" applyFont="1" applyFill="1" applyBorder="1" applyAlignment="1">
      <alignment horizontal="center" vertical="top" wrapText="1"/>
    </xf>
    <xf numFmtId="0" fontId="9" fillId="0" borderId="21" xfId="0" applyFont="1" applyBorder="1"/>
    <xf numFmtId="0" fontId="9" fillId="0" borderId="2" xfId="0" applyFont="1" applyBorder="1"/>
    <xf numFmtId="0" fontId="9" fillId="0" borderId="22" xfId="0" applyFont="1" applyBorder="1"/>
    <xf numFmtId="187" fontId="2" fillId="6" borderId="29" xfId="0" applyNumberFormat="1" applyFont="1" applyFill="1" applyBorder="1" applyAlignment="1">
      <alignment horizontal="center" vertical="top" wrapText="1"/>
    </xf>
    <xf numFmtId="0" fontId="9" fillId="0" borderId="4" xfId="0" applyFont="1" applyBorder="1"/>
    <xf numFmtId="0" fontId="9" fillId="0" borderId="30" xfId="0" applyFont="1" applyBorder="1"/>
    <xf numFmtId="187" fontId="12" fillId="6" borderId="13" xfId="0" applyNumberFormat="1" applyFont="1" applyFill="1" applyBorder="1" applyAlignment="1">
      <alignment horizontal="center" vertical="top" wrapText="1"/>
    </xf>
    <xf numFmtId="187" fontId="12" fillId="7" borderId="13" xfId="0" applyNumberFormat="1" applyFont="1" applyFill="1" applyBorder="1" applyAlignment="1">
      <alignment horizontal="center" vertical="top" wrapText="1"/>
    </xf>
    <xf numFmtId="187" fontId="12" fillId="8" borderId="13" xfId="0" applyNumberFormat="1" applyFont="1" applyFill="1" applyBorder="1" applyAlignment="1">
      <alignment horizontal="center" vertical="top" wrapText="1"/>
    </xf>
    <xf numFmtId="187" fontId="12" fillId="2" borderId="13" xfId="0" applyNumberFormat="1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center" wrapText="1"/>
    </xf>
    <xf numFmtId="0" fontId="9" fillId="0" borderId="16" xfId="0" applyFont="1" applyBorder="1"/>
    <xf numFmtId="0" fontId="9" fillId="0" borderId="31" xfId="0" applyFont="1" applyBorder="1"/>
    <xf numFmtId="187" fontId="14" fillId="2" borderId="6" xfId="0" applyNumberFormat="1" applyFont="1" applyFill="1" applyBorder="1" applyAlignment="1">
      <alignment horizontal="center" vertical="center" wrapText="1"/>
    </xf>
    <xf numFmtId="187" fontId="10" fillId="6" borderId="7" xfId="0" applyNumberFormat="1" applyFont="1" applyFill="1" applyBorder="1" applyAlignment="1">
      <alignment horizontal="center" vertical="top" wrapText="1"/>
    </xf>
    <xf numFmtId="0" fontId="9" fillId="0" borderId="8" xfId="0" applyFont="1" applyBorder="1"/>
    <xf numFmtId="0" fontId="9" fillId="0" borderId="9" xfId="0" applyFont="1" applyBorder="1"/>
    <xf numFmtId="187" fontId="2" fillId="8" borderId="13" xfId="0" applyNumberFormat="1" applyFont="1" applyFill="1" applyBorder="1" applyAlignment="1">
      <alignment horizontal="center" vertical="top" wrapText="1"/>
    </xf>
    <xf numFmtId="187" fontId="10" fillId="6" borderId="13" xfId="0" applyNumberFormat="1" applyFont="1" applyFill="1" applyBorder="1" applyAlignment="1">
      <alignment horizontal="center" vertical="top" wrapText="1"/>
    </xf>
    <xf numFmtId="187" fontId="10" fillId="6" borderId="26" xfId="0" applyNumberFormat="1" applyFont="1" applyFill="1" applyBorder="1" applyAlignment="1">
      <alignment horizontal="center" vertical="top" wrapText="1"/>
    </xf>
    <xf numFmtId="0" fontId="9" fillId="0" borderId="27" xfId="0" applyFont="1" applyBorder="1"/>
    <xf numFmtId="0" fontId="9" fillId="0" borderId="28" xfId="0" applyFont="1" applyBorder="1"/>
    <xf numFmtId="0" fontId="8" fillId="2" borderId="3" xfId="0" applyFont="1" applyFill="1" applyBorder="1" applyAlignment="1">
      <alignment horizontal="center" vertical="top"/>
    </xf>
    <xf numFmtId="0" fontId="9" fillId="0" borderId="5" xfId="0" applyFont="1" applyBorder="1"/>
    <xf numFmtId="0" fontId="2" fillId="0" borderId="6" xfId="0" applyFont="1" applyBorder="1" applyAlignment="1">
      <alignment horizontal="center" vertical="top" wrapText="1"/>
    </xf>
    <xf numFmtId="0" fontId="10" fillId="5" borderId="7" xfId="0" applyFont="1" applyFill="1" applyBorder="1" applyAlignment="1">
      <alignment horizontal="center" vertical="top" wrapText="1"/>
    </xf>
    <xf numFmtId="187" fontId="11" fillId="6" borderId="10" xfId="0" applyNumberFormat="1" applyFont="1" applyFill="1" applyBorder="1" applyAlignment="1">
      <alignment horizontal="center" vertical="top" wrapText="1"/>
    </xf>
    <xf numFmtId="0" fontId="9" fillId="0" borderId="11" xfId="0" applyFont="1" applyBorder="1"/>
    <xf numFmtId="0" fontId="9" fillId="0" borderId="12" xfId="0" applyFont="1" applyBorder="1"/>
    <xf numFmtId="187" fontId="11" fillId="7" borderId="7" xfId="0" applyNumberFormat="1" applyFont="1" applyFill="1" applyBorder="1" applyAlignment="1">
      <alignment horizontal="center" vertical="top" wrapText="1"/>
    </xf>
    <xf numFmtId="0" fontId="11" fillId="7" borderId="13" xfId="0" applyFont="1" applyFill="1" applyBorder="1" applyAlignment="1">
      <alignment horizontal="center" vertical="top" wrapText="1"/>
    </xf>
    <xf numFmtId="187" fontId="2" fillId="8" borderId="29" xfId="0" applyNumberFormat="1" applyFont="1" applyFill="1" applyBorder="1" applyAlignment="1">
      <alignment horizontal="center" vertical="top" wrapText="1"/>
    </xf>
    <xf numFmtId="187" fontId="13" fillId="10" borderId="6" xfId="0" applyNumberFormat="1" applyFont="1" applyFill="1" applyBorder="1" applyAlignment="1">
      <alignment horizontal="center" vertical="center" wrapText="1"/>
    </xf>
    <xf numFmtId="0" fontId="9" fillId="0" borderId="17" xfId="0" applyFont="1" applyBorder="1"/>
    <xf numFmtId="0" fontId="15" fillId="0" borderId="0" xfId="0" applyFont="1" applyAlignment="1">
      <alignment horizontal="center" vertical="top"/>
    </xf>
    <xf numFmtId="187" fontId="13" fillId="2" borderId="6" xfId="0" applyNumberFormat="1" applyFont="1" applyFill="1" applyBorder="1" applyAlignment="1">
      <alignment horizontal="center" vertical="center" wrapText="1"/>
    </xf>
    <xf numFmtId="187" fontId="2" fillId="9" borderId="6" xfId="0" applyNumberFormat="1" applyFont="1" applyFill="1" applyBorder="1" applyAlignment="1">
      <alignment horizontal="center" vertical="center" wrapText="1"/>
    </xf>
    <xf numFmtId="187" fontId="2" fillId="10" borderId="6" xfId="0" applyNumberFormat="1" applyFont="1" applyFill="1" applyBorder="1" applyAlignment="1">
      <alignment vertical="center" wrapText="1"/>
    </xf>
    <xf numFmtId="187" fontId="2" fillId="10" borderId="6" xfId="0" applyNumberFormat="1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top" wrapText="1"/>
    </xf>
    <xf numFmtId="0" fontId="10" fillId="7" borderId="13" xfId="0" applyFont="1" applyFill="1" applyBorder="1" applyAlignment="1">
      <alignment horizontal="center" vertical="top" wrapText="1"/>
    </xf>
    <xf numFmtId="187" fontId="11" fillId="6" borderId="13" xfId="0" applyNumberFormat="1" applyFont="1" applyFill="1" applyBorder="1" applyAlignment="1">
      <alignment horizontal="center" vertical="top" wrapText="1"/>
    </xf>
    <xf numFmtId="187" fontId="2" fillId="4" borderId="6" xfId="0" applyNumberFormat="1" applyFont="1" applyFill="1" applyBorder="1" applyAlignment="1">
      <alignment horizontal="center" vertical="top" wrapText="1"/>
    </xf>
    <xf numFmtId="0" fontId="10" fillId="7" borderId="7" xfId="0" applyFont="1" applyFill="1" applyBorder="1" applyAlignment="1">
      <alignment horizontal="center" vertical="top" wrapText="1"/>
    </xf>
    <xf numFmtId="187" fontId="11" fillId="6" borderId="7" xfId="0" applyNumberFormat="1" applyFont="1" applyFill="1" applyBorder="1" applyAlignment="1">
      <alignment horizontal="center" vertical="top" wrapText="1"/>
    </xf>
    <xf numFmtId="187" fontId="11" fillId="7" borderId="26" xfId="0" applyNumberFormat="1" applyFont="1" applyFill="1" applyBorder="1" applyAlignment="1">
      <alignment horizontal="center" vertical="top" wrapText="1"/>
    </xf>
    <xf numFmtId="0" fontId="40" fillId="9" borderId="13" xfId="0" applyFont="1" applyFill="1" applyBorder="1" applyAlignment="1">
      <alignment horizontal="center" vertical="top"/>
    </xf>
    <xf numFmtId="0" fontId="40" fillId="14" borderId="13" xfId="0" applyFont="1" applyFill="1" applyBorder="1" applyAlignment="1">
      <alignment horizontal="center" vertical="top" wrapText="1"/>
    </xf>
    <xf numFmtId="0" fontId="33" fillId="0" borderId="8" xfId="0" applyFont="1" applyBorder="1" applyAlignment="1">
      <alignment horizontal="center"/>
    </xf>
    <xf numFmtId="0" fontId="40" fillId="13" borderId="13" xfId="0" applyFont="1" applyFill="1" applyBorder="1" applyAlignment="1">
      <alignment horizontal="center" vertical="top" wrapText="1"/>
    </xf>
    <xf numFmtId="0" fontId="32" fillId="0" borderId="0" xfId="0" applyFont="1" applyAlignment="1">
      <alignment horizontal="center"/>
    </xf>
    <xf numFmtId="0" fontId="37" fillId="0" borderId="0" xfId="0" applyFont="1" applyAlignment="1">
      <alignment horizontal="left" vertical="center" wrapText="1" readingOrder="1"/>
    </xf>
    <xf numFmtId="0" fontId="33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3" fillId="0" borderId="6" xfId="0" applyFont="1" applyBorder="1" applyAlignment="1">
      <alignment horizontal="center" vertical="top" wrapText="1"/>
    </xf>
    <xf numFmtId="0" fontId="19" fillId="3" borderId="55" xfId="0" applyFont="1" applyFill="1" applyBorder="1" applyAlignment="1">
      <alignment horizontal="center" wrapText="1"/>
    </xf>
    <xf numFmtId="0" fontId="9" fillId="0" borderId="56" xfId="0" applyFont="1" applyBorder="1"/>
    <xf numFmtId="0" fontId="40" fillId="13" borderId="13" xfId="0" applyFont="1" applyFill="1" applyBorder="1" applyAlignment="1">
      <alignment horizontal="center" vertical="top"/>
    </xf>
    <xf numFmtId="0" fontId="40" fillId="4" borderId="13" xfId="0" applyFont="1" applyFill="1" applyBorder="1" applyAlignment="1">
      <alignment horizontal="center" vertical="top"/>
    </xf>
    <xf numFmtId="0" fontId="33" fillId="0" borderId="6" xfId="0" applyFont="1" applyBorder="1" applyAlignment="1">
      <alignment horizontal="center" vertical="center" wrapText="1"/>
    </xf>
    <xf numFmtId="0" fontId="54" fillId="3" borderId="44" xfId="0" applyFont="1" applyFill="1" applyBorder="1" applyAlignment="1">
      <alignment horizontal="center" wrapText="1"/>
    </xf>
    <xf numFmtId="0" fontId="9" fillId="0" borderId="45" xfId="0" applyFont="1" applyBorder="1"/>
    <xf numFmtId="0" fontId="9" fillId="0" borderId="46" xfId="0" applyFont="1" applyBorder="1"/>
    <xf numFmtId="0" fontId="19" fillId="3" borderId="50" xfId="0" applyFont="1" applyFill="1" applyBorder="1" applyAlignment="1">
      <alignment horizontal="center" wrapText="1"/>
    </xf>
    <xf numFmtId="0" fontId="9" fillId="0" borderId="51" xfId="0" applyFont="1" applyBorder="1"/>
    <xf numFmtId="0" fontId="19" fillId="3" borderId="52" xfId="0" applyFont="1" applyFill="1" applyBorder="1" applyAlignment="1">
      <alignment horizontal="center" wrapText="1"/>
    </xf>
    <xf numFmtId="0" fontId="9" fillId="0" borderId="53" xfId="0" applyFont="1" applyBorder="1"/>
    <xf numFmtId="187" fontId="16" fillId="9" borderId="6" xfId="0" applyNumberFormat="1" applyFont="1" applyFill="1" applyBorder="1" applyAlignment="1">
      <alignment horizontal="center" vertical="top" wrapText="1"/>
    </xf>
    <xf numFmtId="0" fontId="50" fillId="9" borderId="6" xfId="0" applyFont="1" applyFill="1" applyBorder="1" applyAlignment="1">
      <alignment horizontal="center" vertical="top" wrapText="1"/>
    </xf>
    <xf numFmtId="0" fontId="30" fillId="9" borderId="6" xfId="0" applyFont="1" applyFill="1" applyBorder="1" applyAlignment="1">
      <alignment horizontal="center" vertical="top" wrapText="1"/>
    </xf>
    <xf numFmtId="0" fontId="57" fillId="9" borderId="6" xfId="0" applyFont="1" applyFill="1" applyBorder="1" applyAlignment="1">
      <alignment horizontal="center" vertical="top" wrapText="1"/>
    </xf>
    <xf numFmtId="0" fontId="15" fillId="5" borderId="6" xfId="0" applyFont="1" applyFill="1" applyBorder="1" applyAlignment="1">
      <alignment horizontal="center" vertical="top"/>
    </xf>
    <xf numFmtId="187" fontId="56" fillId="3" borderId="6" xfId="0" applyNumberFormat="1" applyFont="1" applyFill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14" borderId="6" xfId="0" applyFont="1" applyFill="1" applyBorder="1" applyAlignment="1">
      <alignment horizontal="center" vertical="top" wrapText="1"/>
    </xf>
    <xf numFmtId="187" fontId="16" fillId="13" borderId="6" xfId="0" applyNumberFormat="1" applyFont="1" applyFill="1" applyBorder="1" applyAlignment="1">
      <alignment horizontal="center" vertical="top" wrapText="1"/>
    </xf>
    <xf numFmtId="187" fontId="16" fillId="10" borderId="6" xfId="0" applyNumberFormat="1" applyFont="1" applyFill="1" applyBorder="1" applyAlignment="1">
      <alignment horizontal="center" vertical="top" wrapText="1"/>
    </xf>
    <xf numFmtId="0" fontId="40" fillId="3" borderId="62" xfId="0" applyFont="1" applyFill="1" applyBorder="1" applyAlignment="1">
      <alignment horizontal="center" vertical="top"/>
    </xf>
    <xf numFmtId="0" fontId="9" fillId="0" borderId="63" xfId="0" applyFont="1" applyBorder="1"/>
    <xf numFmtId="0" fontId="40" fillId="3" borderId="6" xfId="0" applyFont="1" applyFill="1" applyBorder="1" applyAlignment="1">
      <alignment horizontal="center" vertical="top"/>
    </xf>
    <xf numFmtId="0" fontId="33" fillId="3" borderId="6" xfId="0" applyFont="1" applyFill="1" applyBorder="1" applyAlignment="1">
      <alignment horizontal="center" vertical="top" wrapText="1"/>
    </xf>
    <xf numFmtId="0" fontId="40" fillId="3" borderId="13" xfId="0" applyFont="1" applyFill="1" applyBorder="1" applyAlignment="1">
      <alignment horizontal="center" vertical="top"/>
    </xf>
    <xf numFmtId="0" fontId="40" fillId="3" borderId="6" xfId="0" applyFont="1" applyFill="1" applyBorder="1" applyAlignment="1">
      <alignment horizontal="center" vertical="top" wrapText="1"/>
    </xf>
    <xf numFmtId="0" fontId="40" fillId="3" borderId="13" xfId="0" applyFont="1" applyFill="1" applyBorder="1" applyAlignment="1">
      <alignment horizontal="center" vertical="top" wrapText="1"/>
    </xf>
    <xf numFmtId="0" fontId="63" fillId="18" borderId="55" xfId="0" applyFont="1" applyFill="1" applyBorder="1" applyAlignment="1">
      <alignment horizontal="center" wrapText="1" readingOrder="1"/>
    </xf>
    <xf numFmtId="0" fontId="63" fillId="17" borderId="55" xfId="0" applyFont="1" applyFill="1" applyBorder="1" applyAlignment="1">
      <alignment horizontal="center" wrapText="1" readingOrder="1"/>
    </xf>
    <xf numFmtId="0" fontId="63" fillId="19" borderId="55" xfId="0" applyFont="1" applyFill="1" applyBorder="1" applyAlignment="1">
      <alignment horizontal="center" wrapText="1" readingOrder="1"/>
    </xf>
    <xf numFmtId="0" fontId="9" fillId="0" borderId="60" xfId="0" applyFont="1" applyBorder="1"/>
    <xf numFmtId="0" fontId="40" fillId="3" borderId="6" xfId="0" applyFont="1" applyFill="1" applyBorder="1" applyAlignment="1">
      <alignment vertical="top"/>
    </xf>
    <xf numFmtId="0" fontId="33" fillId="0" borderId="6" xfId="0" applyFont="1" applyBorder="1" applyAlignment="1">
      <alignment horizontal="center"/>
    </xf>
    <xf numFmtId="0" fontId="33" fillId="20" borderId="64" xfId="0" applyFont="1" applyFill="1" applyBorder="1" applyAlignment="1">
      <alignment horizontal="center"/>
    </xf>
    <xf numFmtId="0" fontId="33" fillId="21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CB1000"/>
  <sheetViews>
    <sheetView tabSelected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ColWidth="12.625" defaultRowHeight="15" customHeight="1"/>
  <cols>
    <col min="1" max="1" width="5" customWidth="1"/>
    <col min="2" max="2" width="15.875" customWidth="1"/>
    <col min="3" max="3" width="14.25" customWidth="1"/>
    <col min="4" max="5" width="8.25" customWidth="1"/>
    <col min="6" max="6" width="9.75" customWidth="1"/>
    <col min="7" max="7" width="9.25" customWidth="1"/>
    <col min="8" max="8" width="6.75" customWidth="1"/>
    <col min="9" max="9" width="8.625" customWidth="1"/>
    <col min="10" max="10" width="6.125" customWidth="1"/>
    <col min="11" max="11" width="10.375" customWidth="1"/>
    <col min="12" max="12" width="4.625" customWidth="1"/>
    <col min="13" max="14" width="8.25" customWidth="1"/>
    <col min="15" max="15" width="6.625" customWidth="1"/>
    <col min="16" max="16" width="8.25" customWidth="1"/>
    <col min="17" max="17" width="8.375" customWidth="1"/>
    <col min="18" max="18" width="6.625" customWidth="1"/>
    <col min="19" max="19" width="8.375" customWidth="1"/>
    <col min="20" max="20" width="7.625" customWidth="1"/>
    <col min="21" max="21" width="6.375" customWidth="1"/>
    <col min="22" max="22" width="5.625" customWidth="1"/>
    <col min="23" max="23" width="7.75" customWidth="1"/>
    <col min="24" max="24" width="6.75" customWidth="1"/>
    <col min="25" max="25" width="10.375" customWidth="1"/>
    <col min="26" max="26" width="9.625" customWidth="1"/>
    <col min="27" max="27" width="7.375" customWidth="1"/>
    <col min="28" max="28" width="10.625" customWidth="1"/>
    <col min="29" max="29" width="10.375" customWidth="1"/>
    <col min="30" max="30" width="7.375" hidden="1" customWidth="1"/>
    <col min="31" max="31" width="12.375" customWidth="1"/>
    <col min="32" max="32" width="7.375" customWidth="1"/>
    <col min="33" max="33" width="5.75" customWidth="1"/>
    <col min="34" max="34" width="11.25" customWidth="1"/>
    <col min="35" max="35" width="7.625" customWidth="1"/>
    <col min="36" max="36" width="4.375" customWidth="1"/>
    <col min="37" max="37" width="9.875" customWidth="1"/>
    <col min="38" max="38" width="10.125" customWidth="1"/>
    <col min="39" max="39" width="5.125" customWidth="1"/>
    <col min="40" max="40" width="9.625" customWidth="1"/>
    <col min="41" max="41" width="12" customWidth="1"/>
    <col min="42" max="42" width="7.375" customWidth="1"/>
    <col min="43" max="43" width="9.75" customWidth="1"/>
    <col min="44" max="44" width="12.375" customWidth="1"/>
    <col min="45" max="45" width="8" customWidth="1"/>
    <col min="46" max="47" width="11.75" customWidth="1"/>
    <col min="48" max="63" width="11.25" customWidth="1"/>
    <col min="67" max="67" width="15.5" customWidth="1"/>
    <col min="69" max="69" width="12.875" customWidth="1"/>
    <col min="71" max="71" width="11.375" customWidth="1"/>
    <col min="72" max="72" width="11.25" customWidth="1"/>
    <col min="73" max="73" width="11.5" customWidth="1"/>
    <col min="74" max="77" width="12.875" customWidth="1"/>
  </cols>
  <sheetData>
    <row r="1" spans="1:80" ht="21" customHeight="1">
      <c r="A1" s="1" t="s">
        <v>0</v>
      </c>
      <c r="B1" s="2"/>
      <c r="C1" s="3"/>
      <c r="D1" s="3"/>
      <c r="E1" s="3"/>
      <c r="F1" s="3"/>
      <c r="G1" s="4"/>
      <c r="H1" s="4"/>
      <c r="I1" s="3"/>
      <c r="J1" s="5"/>
      <c r="K1" s="4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2"/>
      <c r="BM1" s="6"/>
      <c r="BN1" s="6"/>
    </row>
    <row r="2" spans="1:80" ht="21" customHeight="1">
      <c r="A2" s="4" t="s">
        <v>1</v>
      </c>
      <c r="B2" s="2"/>
      <c r="C2" s="3"/>
      <c r="D2" s="3"/>
      <c r="E2" s="3"/>
      <c r="F2" s="3"/>
      <c r="G2" s="4"/>
      <c r="H2" s="4"/>
      <c r="I2" s="3"/>
      <c r="J2" s="5"/>
      <c r="K2" s="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7"/>
      <c r="AG2" s="3"/>
      <c r="AH2" s="3"/>
      <c r="AI2" s="7"/>
      <c r="AJ2" s="3"/>
      <c r="AK2" s="3"/>
      <c r="AL2" s="7"/>
      <c r="AM2" s="3"/>
      <c r="AN2" s="3"/>
      <c r="AO2" s="3"/>
      <c r="AP2" s="3"/>
      <c r="AQ2" s="3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8"/>
      <c r="BD2" s="8"/>
      <c r="BE2" s="8"/>
      <c r="BF2" s="8"/>
      <c r="BG2" s="8"/>
      <c r="BH2" s="8"/>
      <c r="BI2" s="8"/>
      <c r="BJ2" s="8"/>
      <c r="BK2" s="8"/>
      <c r="BL2" s="9" t="s">
        <v>2</v>
      </c>
      <c r="BM2" s="9"/>
      <c r="BN2" s="9"/>
    </row>
    <row r="3" spans="1:80" ht="21" customHeight="1">
      <c r="A3" s="10"/>
      <c r="B3" s="11"/>
      <c r="C3" s="5"/>
      <c r="D3" s="5"/>
      <c r="E3" s="5"/>
      <c r="F3" s="5"/>
      <c r="G3" s="12"/>
      <c r="H3" s="12"/>
      <c r="I3" s="5"/>
      <c r="J3" s="5"/>
      <c r="K3" s="12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3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2"/>
      <c r="BM3" s="6"/>
      <c r="BN3" s="6"/>
    </row>
    <row r="4" spans="1:80" ht="1.5" customHeight="1">
      <c r="A4" s="12"/>
      <c r="B4" s="13"/>
      <c r="C4" s="1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1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16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62" t="s">
        <v>3</v>
      </c>
      <c r="BM4" s="444"/>
      <c r="BN4" s="463"/>
    </row>
    <row r="5" spans="1:80" ht="24" customHeight="1">
      <c r="A5" s="464" t="s">
        <v>4</v>
      </c>
      <c r="B5" s="464" t="s">
        <v>5</v>
      </c>
      <c r="C5" s="482" t="s">
        <v>6</v>
      </c>
      <c r="D5" s="465" t="s">
        <v>7</v>
      </c>
      <c r="E5" s="455"/>
      <c r="F5" s="455"/>
      <c r="G5" s="455"/>
      <c r="H5" s="455"/>
      <c r="I5" s="455"/>
      <c r="J5" s="455"/>
      <c r="K5" s="455"/>
      <c r="L5" s="456"/>
      <c r="M5" s="466" t="s">
        <v>8</v>
      </c>
      <c r="N5" s="467"/>
      <c r="O5" s="468"/>
      <c r="P5" s="469" t="s">
        <v>9</v>
      </c>
      <c r="Q5" s="455"/>
      <c r="R5" s="456"/>
      <c r="S5" s="454" t="s">
        <v>10</v>
      </c>
      <c r="T5" s="455"/>
      <c r="U5" s="455"/>
      <c r="V5" s="455"/>
      <c r="W5" s="455"/>
      <c r="X5" s="456"/>
      <c r="Y5" s="457" t="s">
        <v>11</v>
      </c>
      <c r="Z5" s="431"/>
      <c r="AA5" s="432"/>
      <c r="AB5" s="430" t="s">
        <v>12</v>
      </c>
      <c r="AC5" s="431"/>
      <c r="AD5" s="432"/>
      <c r="AE5" s="439" t="s">
        <v>13</v>
      </c>
      <c r="AF5" s="431"/>
      <c r="AG5" s="432"/>
      <c r="AH5" s="446" t="s">
        <v>14</v>
      </c>
      <c r="AI5" s="431"/>
      <c r="AJ5" s="432"/>
      <c r="AK5" s="439" t="s">
        <v>15</v>
      </c>
      <c r="AL5" s="431"/>
      <c r="AM5" s="432"/>
      <c r="AN5" s="447" t="s">
        <v>16</v>
      </c>
      <c r="AO5" s="431"/>
      <c r="AP5" s="432"/>
      <c r="AQ5" s="448" t="s">
        <v>17</v>
      </c>
      <c r="AR5" s="431"/>
      <c r="AS5" s="432"/>
      <c r="AT5" s="448" t="s">
        <v>18</v>
      </c>
      <c r="AU5" s="431"/>
      <c r="AV5" s="432"/>
      <c r="AW5" s="448" t="s">
        <v>19</v>
      </c>
      <c r="AX5" s="431"/>
      <c r="AY5" s="432"/>
      <c r="AZ5" s="439" t="s">
        <v>20</v>
      </c>
      <c r="BA5" s="431"/>
      <c r="BB5" s="432"/>
      <c r="BC5" s="439" t="s">
        <v>21</v>
      </c>
      <c r="BD5" s="431"/>
      <c r="BE5" s="432"/>
      <c r="BF5" s="439" t="s">
        <v>22</v>
      </c>
      <c r="BG5" s="431"/>
      <c r="BH5" s="432"/>
      <c r="BI5" s="449" t="s">
        <v>23</v>
      </c>
      <c r="BJ5" s="431"/>
      <c r="BK5" s="432"/>
      <c r="BL5" s="450" t="s">
        <v>24</v>
      </c>
      <c r="BM5" s="453" t="s">
        <v>25</v>
      </c>
      <c r="BN5" s="475" t="s">
        <v>26</v>
      </c>
      <c r="BO5" s="476" t="s">
        <v>27</v>
      </c>
      <c r="BP5" s="477" t="s">
        <v>28</v>
      </c>
      <c r="BQ5" s="478" t="s">
        <v>29</v>
      </c>
      <c r="BR5" s="478" t="s">
        <v>30</v>
      </c>
      <c r="BS5" s="472" t="s">
        <v>31</v>
      </c>
      <c r="BT5" s="472" t="s">
        <v>32</v>
      </c>
      <c r="BU5" s="472" t="s">
        <v>33</v>
      </c>
      <c r="BV5" s="472" t="s">
        <v>34</v>
      </c>
      <c r="BW5" s="472" t="s">
        <v>35</v>
      </c>
      <c r="BX5" s="472" t="s">
        <v>36</v>
      </c>
      <c r="BY5" s="472" t="s">
        <v>37</v>
      </c>
      <c r="BZ5" s="474"/>
      <c r="CA5" s="17"/>
      <c r="CB5" s="18"/>
    </row>
    <row r="6" spans="1:80" ht="11.25" customHeight="1">
      <c r="A6" s="451"/>
      <c r="B6" s="451"/>
      <c r="C6" s="473"/>
      <c r="D6" s="479" t="s">
        <v>38</v>
      </c>
      <c r="E6" s="431"/>
      <c r="F6" s="432"/>
      <c r="G6" s="480" t="s">
        <v>39</v>
      </c>
      <c r="H6" s="431"/>
      <c r="I6" s="432"/>
      <c r="J6" s="480" t="s">
        <v>40</v>
      </c>
      <c r="K6" s="431"/>
      <c r="L6" s="432"/>
      <c r="M6" s="481" t="s">
        <v>41</v>
      </c>
      <c r="N6" s="431"/>
      <c r="O6" s="432"/>
      <c r="P6" s="470" t="s">
        <v>42</v>
      </c>
      <c r="Q6" s="431"/>
      <c r="R6" s="432"/>
      <c r="S6" s="458" t="s">
        <v>43</v>
      </c>
      <c r="T6" s="431"/>
      <c r="U6" s="432"/>
      <c r="V6" s="458" t="s">
        <v>44</v>
      </c>
      <c r="W6" s="431"/>
      <c r="X6" s="432"/>
      <c r="Y6" s="433"/>
      <c r="Z6" s="434"/>
      <c r="AA6" s="435"/>
      <c r="AB6" s="433"/>
      <c r="AC6" s="434"/>
      <c r="AD6" s="435"/>
      <c r="AE6" s="433"/>
      <c r="AF6" s="434"/>
      <c r="AG6" s="435"/>
      <c r="AH6" s="433"/>
      <c r="AI6" s="434"/>
      <c r="AJ6" s="435"/>
      <c r="AK6" s="433"/>
      <c r="AL6" s="434"/>
      <c r="AM6" s="435"/>
      <c r="AN6" s="433"/>
      <c r="AO6" s="434"/>
      <c r="AP6" s="435"/>
      <c r="AQ6" s="433"/>
      <c r="AR6" s="434"/>
      <c r="AS6" s="435"/>
      <c r="AT6" s="433"/>
      <c r="AU6" s="434"/>
      <c r="AV6" s="435"/>
      <c r="AW6" s="433"/>
      <c r="AX6" s="434"/>
      <c r="AY6" s="435"/>
      <c r="AZ6" s="433"/>
      <c r="BA6" s="434"/>
      <c r="BB6" s="435"/>
      <c r="BC6" s="433"/>
      <c r="BD6" s="434"/>
      <c r="BE6" s="435"/>
      <c r="BF6" s="433"/>
      <c r="BG6" s="434"/>
      <c r="BH6" s="435"/>
      <c r="BI6" s="433"/>
      <c r="BJ6" s="434"/>
      <c r="BK6" s="435"/>
      <c r="BL6" s="451"/>
      <c r="BM6" s="451"/>
      <c r="BN6" s="451"/>
      <c r="BO6" s="451"/>
      <c r="BP6" s="451"/>
      <c r="BQ6" s="451"/>
      <c r="BR6" s="451"/>
      <c r="BS6" s="451"/>
      <c r="BT6" s="451"/>
      <c r="BU6" s="451"/>
      <c r="BV6" s="451"/>
      <c r="BW6" s="451"/>
      <c r="BX6" s="451"/>
      <c r="BY6" s="451"/>
      <c r="BZ6" s="434"/>
      <c r="CA6" s="17"/>
      <c r="CB6" s="18"/>
    </row>
    <row r="7" spans="1:80" ht="46.5" customHeight="1">
      <c r="A7" s="451"/>
      <c r="B7" s="451"/>
      <c r="C7" s="19" t="s">
        <v>45</v>
      </c>
      <c r="D7" s="440"/>
      <c r="E7" s="441"/>
      <c r="F7" s="442"/>
      <c r="G7" s="440"/>
      <c r="H7" s="441"/>
      <c r="I7" s="442"/>
      <c r="J7" s="440"/>
      <c r="K7" s="441"/>
      <c r="L7" s="442"/>
      <c r="M7" s="440"/>
      <c r="N7" s="441"/>
      <c r="O7" s="442"/>
      <c r="P7" s="440"/>
      <c r="Q7" s="441"/>
      <c r="R7" s="442"/>
      <c r="S7" s="440"/>
      <c r="T7" s="441"/>
      <c r="U7" s="442"/>
      <c r="V7" s="440"/>
      <c r="W7" s="441"/>
      <c r="X7" s="442"/>
      <c r="Y7" s="436"/>
      <c r="Z7" s="437"/>
      <c r="AA7" s="438"/>
      <c r="AB7" s="436"/>
      <c r="AC7" s="437"/>
      <c r="AD7" s="438"/>
      <c r="AE7" s="433"/>
      <c r="AF7" s="434"/>
      <c r="AG7" s="435"/>
      <c r="AH7" s="433"/>
      <c r="AI7" s="434"/>
      <c r="AJ7" s="435"/>
      <c r="AK7" s="433"/>
      <c r="AL7" s="434"/>
      <c r="AM7" s="435"/>
      <c r="AN7" s="433"/>
      <c r="AO7" s="434"/>
      <c r="AP7" s="435"/>
      <c r="AQ7" s="433"/>
      <c r="AR7" s="434"/>
      <c r="AS7" s="435"/>
      <c r="AT7" s="433"/>
      <c r="AU7" s="434"/>
      <c r="AV7" s="435"/>
      <c r="AW7" s="433"/>
      <c r="AX7" s="434"/>
      <c r="AY7" s="435"/>
      <c r="AZ7" s="433"/>
      <c r="BA7" s="434"/>
      <c r="BB7" s="435"/>
      <c r="BC7" s="433"/>
      <c r="BD7" s="434"/>
      <c r="BE7" s="435"/>
      <c r="BF7" s="433"/>
      <c r="BG7" s="434"/>
      <c r="BH7" s="435"/>
      <c r="BI7" s="433"/>
      <c r="BJ7" s="434"/>
      <c r="BK7" s="435"/>
      <c r="BL7" s="451"/>
      <c r="BM7" s="451"/>
      <c r="BN7" s="451"/>
      <c r="BO7" s="451"/>
      <c r="BP7" s="451"/>
      <c r="BQ7" s="451"/>
      <c r="BR7" s="451"/>
      <c r="BS7" s="451"/>
      <c r="BT7" s="451"/>
      <c r="BU7" s="451"/>
      <c r="BV7" s="451"/>
      <c r="BW7" s="451"/>
      <c r="BX7" s="451"/>
      <c r="BY7" s="451"/>
      <c r="BZ7" s="434"/>
      <c r="CA7" s="17"/>
      <c r="CB7" s="18"/>
    </row>
    <row r="8" spans="1:80" ht="10.5" customHeight="1">
      <c r="A8" s="451"/>
      <c r="B8" s="451"/>
      <c r="C8" s="20" t="s">
        <v>46</v>
      </c>
      <c r="D8" s="465" t="s">
        <v>47</v>
      </c>
      <c r="E8" s="455"/>
      <c r="F8" s="456"/>
      <c r="G8" s="483" t="s">
        <v>48</v>
      </c>
      <c r="H8" s="455"/>
      <c r="I8" s="456"/>
      <c r="J8" s="483" t="s">
        <v>49</v>
      </c>
      <c r="K8" s="455"/>
      <c r="L8" s="456"/>
      <c r="M8" s="484" t="s">
        <v>49</v>
      </c>
      <c r="N8" s="455"/>
      <c r="O8" s="456"/>
      <c r="P8" s="485" t="s">
        <v>50</v>
      </c>
      <c r="Q8" s="460"/>
      <c r="R8" s="461"/>
      <c r="S8" s="459" t="s">
        <v>51</v>
      </c>
      <c r="T8" s="460"/>
      <c r="U8" s="461"/>
      <c r="V8" s="459" t="s">
        <v>51</v>
      </c>
      <c r="W8" s="460"/>
      <c r="X8" s="461"/>
      <c r="Y8" s="471" t="s">
        <v>51</v>
      </c>
      <c r="Z8" s="444"/>
      <c r="AA8" s="445"/>
      <c r="AB8" s="443" t="s">
        <v>51</v>
      </c>
      <c r="AC8" s="444"/>
      <c r="AD8" s="445"/>
      <c r="AE8" s="440"/>
      <c r="AF8" s="441"/>
      <c r="AG8" s="442"/>
      <c r="AH8" s="440"/>
      <c r="AI8" s="441"/>
      <c r="AJ8" s="442"/>
      <c r="AK8" s="440"/>
      <c r="AL8" s="441"/>
      <c r="AM8" s="442"/>
      <c r="AN8" s="440"/>
      <c r="AO8" s="441"/>
      <c r="AP8" s="442"/>
      <c r="AQ8" s="440"/>
      <c r="AR8" s="441"/>
      <c r="AS8" s="442"/>
      <c r="AT8" s="440"/>
      <c r="AU8" s="441"/>
      <c r="AV8" s="442"/>
      <c r="AW8" s="440"/>
      <c r="AX8" s="441"/>
      <c r="AY8" s="442"/>
      <c r="AZ8" s="440"/>
      <c r="BA8" s="441"/>
      <c r="BB8" s="442"/>
      <c r="BC8" s="440"/>
      <c r="BD8" s="441"/>
      <c r="BE8" s="442"/>
      <c r="BF8" s="440"/>
      <c r="BG8" s="441"/>
      <c r="BH8" s="442"/>
      <c r="BI8" s="440"/>
      <c r="BJ8" s="441"/>
      <c r="BK8" s="442"/>
      <c r="BL8" s="451"/>
      <c r="BM8" s="451"/>
      <c r="BN8" s="451"/>
      <c r="BO8" s="451"/>
      <c r="BP8" s="451"/>
      <c r="BQ8" s="451"/>
      <c r="BR8" s="451"/>
      <c r="BS8" s="451"/>
      <c r="BT8" s="451"/>
      <c r="BU8" s="451"/>
      <c r="BV8" s="451"/>
      <c r="BW8" s="451"/>
      <c r="BX8" s="451"/>
      <c r="BY8" s="451"/>
      <c r="BZ8" s="21"/>
      <c r="CA8" s="17"/>
      <c r="CB8" s="18"/>
    </row>
    <row r="9" spans="1:80" ht="35.25" customHeight="1">
      <c r="A9" s="452"/>
      <c r="B9" s="452"/>
      <c r="C9" s="22" t="s">
        <v>52</v>
      </c>
      <c r="D9" s="23" t="s">
        <v>53</v>
      </c>
      <c r="E9" s="24" t="s">
        <v>52</v>
      </c>
      <c r="F9" s="25" t="s">
        <v>54</v>
      </c>
      <c r="G9" s="26" t="s">
        <v>53</v>
      </c>
      <c r="H9" s="27" t="s">
        <v>52</v>
      </c>
      <c r="I9" s="25" t="s">
        <v>54</v>
      </c>
      <c r="J9" s="24" t="s">
        <v>53</v>
      </c>
      <c r="K9" s="24" t="s">
        <v>52</v>
      </c>
      <c r="L9" s="24" t="s">
        <v>54</v>
      </c>
      <c r="M9" s="28" t="s">
        <v>53</v>
      </c>
      <c r="N9" s="29" t="s">
        <v>52</v>
      </c>
      <c r="O9" s="28" t="s">
        <v>54</v>
      </c>
      <c r="P9" s="30" t="s">
        <v>53</v>
      </c>
      <c r="Q9" s="30" t="s">
        <v>52</v>
      </c>
      <c r="R9" s="30" t="s">
        <v>54</v>
      </c>
      <c r="S9" s="31" t="s">
        <v>53</v>
      </c>
      <c r="T9" s="31" t="s">
        <v>52</v>
      </c>
      <c r="U9" s="31" t="s">
        <v>54</v>
      </c>
      <c r="V9" s="31" t="s">
        <v>53</v>
      </c>
      <c r="W9" s="31" t="s">
        <v>52</v>
      </c>
      <c r="X9" s="31" t="s">
        <v>54</v>
      </c>
      <c r="Y9" s="32" t="s">
        <v>53</v>
      </c>
      <c r="Z9" s="32" t="s">
        <v>52</v>
      </c>
      <c r="AA9" s="32" t="s">
        <v>54</v>
      </c>
      <c r="AB9" s="33" t="s">
        <v>53</v>
      </c>
      <c r="AC9" s="33" t="s">
        <v>52</v>
      </c>
      <c r="AD9" s="33" t="s">
        <v>54</v>
      </c>
      <c r="AE9" s="34" t="s">
        <v>53</v>
      </c>
      <c r="AF9" s="35" t="s">
        <v>52</v>
      </c>
      <c r="AG9" s="36" t="s">
        <v>54</v>
      </c>
      <c r="AH9" s="37" t="s">
        <v>53</v>
      </c>
      <c r="AI9" s="38" t="s">
        <v>55</v>
      </c>
      <c r="AJ9" s="38" t="s">
        <v>54</v>
      </c>
      <c r="AK9" s="39" t="s">
        <v>53</v>
      </c>
      <c r="AL9" s="36" t="s">
        <v>55</v>
      </c>
      <c r="AM9" s="36" t="s">
        <v>54</v>
      </c>
      <c r="AN9" s="40" t="s">
        <v>53</v>
      </c>
      <c r="AO9" s="41" t="s">
        <v>55</v>
      </c>
      <c r="AP9" s="41" t="s">
        <v>54</v>
      </c>
      <c r="AQ9" s="42" t="s">
        <v>53</v>
      </c>
      <c r="AR9" s="43" t="s">
        <v>55</v>
      </c>
      <c r="AS9" s="43" t="s">
        <v>54</v>
      </c>
      <c r="AT9" s="42" t="s">
        <v>53</v>
      </c>
      <c r="AU9" s="43" t="s">
        <v>55</v>
      </c>
      <c r="AV9" s="43" t="s">
        <v>54</v>
      </c>
      <c r="AW9" s="42" t="s">
        <v>53</v>
      </c>
      <c r="AX9" s="43" t="s">
        <v>55</v>
      </c>
      <c r="AY9" s="43" t="s">
        <v>54</v>
      </c>
      <c r="AZ9" s="39" t="s">
        <v>53</v>
      </c>
      <c r="BA9" s="36" t="s">
        <v>55</v>
      </c>
      <c r="BB9" s="36" t="s">
        <v>54</v>
      </c>
      <c r="BC9" s="39" t="s">
        <v>53</v>
      </c>
      <c r="BD9" s="36" t="s">
        <v>55</v>
      </c>
      <c r="BE9" s="36" t="s">
        <v>54</v>
      </c>
      <c r="BF9" s="39" t="s">
        <v>53</v>
      </c>
      <c r="BG9" s="36" t="s">
        <v>55</v>
      </c>
      <c r="BH9" s="36" t="s">
        <v>54</v>
      </c>
      <c r="BI9" s="44" t="s">
        <v>53</v>
      </c>
      <c r="BJ9" s="45" t="s">
        <v>55</v>
      </c>
      <c r="BK9" s="46" t="s">
        <v>54</v>
      </c>
      <c r="BL9" s="452"/>
      <c r="BM9" s="452"/>
      <c r="BN9" s="452"/>
      <c r="BO9" s="452"/>
      <c r="BP9" s="473"/>
      <c r="BQ9" s="452"/>
      <c r="BR9" s="452"/>
      <c r="BS9" s="452"/>
      <c r="BT9" s="452"/>
      <c r="BU9" s="452"/>
      <c r="BV9" s="473"/>
      <c r="BW9" s="452"/>
      <c r="BX9" s="452"/>
      <c r="BY9" s="452"/>
      <c r="BZ9" s="47"/>
      <c r="CA9" s="17"/>
      <c r="CB9" s="18"/>
    </row>
    <row r="10" spans="1:80" ht="17.25" customHeight="1">
      <c r="A10" s="48"/>
      <c r="B10" s="48" t="s">
        <v>56</v>
      </c>
      <c r="C10" s="49">
        <v>70000</v>
      </c>
      <c r="D10" s="50">
        <f t="shared" ref="D10:T10" si="0">SUM(D11:D15)</f>
        <v>210000</v>
      </c>
      <c r="E10" s="50">
        <f t="shared" si="0"/>
        <v>175000</v>
      </c>
      <c r="F10" s="50">
        <f t="shared" si="0"/>
        <v>35000</v>
      </c>
      <c r="G10" s="50">
        <f t="shared" si="0"/>
        <v>0</v>
      </c>
      <c r="H10" s="50">
        <f t="shared" si="0"/>
        <v>0</v>
      </c>
      <c r="I10" s="50">
        <f t="shared" si="0"/>
        <v>0</v>
      </c>
      <c r="J10" s="50">
        <f t="shared" si="0"/>
        <v>0</v>
      </c>
      <c r="K10" s="50">
        <f t="shared" si="0"/>
        <v>0</v>
      </c>
      <c r="L10" s="50">
        <f t="shared" si="0"/>
        <v>0</v>
      </c>
      <c r="M10" s="51">
        <f t="shared" si="0"/>
        <v>346400</v>
      </c>
      <c r="N10" s="51">
        <f t="shared" si="0"/>
        <v>346400</v>
      </c>
      <c r="O10" s="51">
        <f t="shared" si="0"/>
        <v>0</v>
      </c>
      <c r="P10" s="51">
        <f t="shared" si="0"/>
        <v>169700</v>
      </c>
      <c r="Q10" s="51">
        <f t="shared" si="0"/>
        <v>169700</v>
      </c>
      <c r="R10" s="51">
        <f t="shared" si="0"/>
        <v>0</v>
      </c>
      <c r="S10" s="50">
        <f t="shared" si="0"/>
        <v>203500</v>
      </c>
      <c r="T10" s="50">
        <f t="shared" si="0"/>
        <v>204500</v>
      </c>
      <c r="U10" s="50"/>
      <c r="V10" s="50">
        <f t="shared" ref="V10:Z10" si="1">SUM(V11:V15)</f>
        <v>0</v>
      </c>
      <c r="W10" s="50">
        <f t="shared" si="1"/>
        <v>0</v>
      </c>
      <c r="X10" s="50">
        <f t="shared" si="1"/>
        <v>0</v>
      </c>
      <c r="Y10" s="52">
        <f t="shared" si="1"/>
        <v>336700</v>
      </c>
      <c r="Z10" s="52">
        <f t="shared" si="1"/>
        <v>342200</v>
      </c>
      <c r="AA10" s="53">
        <v>0</v>
      </c>
      <c r="AB10" s="54">
        <f>SUM(AB11:AB15)</f>
        <v>173000</v>
      </c>
      <c r="AC10" s="54">
        <f t="shared" ref="AC10:AD10" si="2">SUM(AC11:AC18)</f>
        <v>173000</v>
      </c>
      <c r="AD10" s="54">
        <f t="shared" si="2"/>
        <v>0</v>
      </c>
      <c r="AE10" s="54">
        <v>110000</v>
      </c>
      <c r="AF10" s="55">
        <f>SUM(AF11:AF15)</f>
        <v>110000</v>
      </c>
      <c r="AG10" s="55">
        <f t="shared" ref="AG10:AG14" si="3">AE10-AF10</f>
        <v>0</v>
      </c>
      <c r="AH10" s="56">
        <v>182000</v>
      </c>
      <c r="AI10" s="54">
        <f>SUM(AI11:AI15)</f>
        <v>182000</v>
      </c>
      <c r="AJ10" s="57">
        <f>AH10-AI10</f>
        <v>0</v>
      </c>
      <c r="AK10" s="58">
        <f t="shared" ref="AK10:AM10" si="4">SUM(AK11:AK15)</f>
        <v>199000</v>
      </c>
      <c r="AL10" s="54">
        <f t="shared" si="4"/>
        <v>199000</v>
      </c>
      <c r="AM10" s="57">
        <f t="shared" si="4"/>
        <v>0</v>
      </c>
      <c r="AN10" s="59">
        <v>216000</v>
      </c>
      <c r="AO10" s="59">
        <v>216000</v>
      </c>
      <c r="AP10" s="59">
        <v>0</v>
      </c>
      <c r="AQ10" s="60">
        <f t="shared" ref="AQ10:AR10" si="5">SUM(AQ11:AQ15)</f>
        <v>175000</v>
      </c>
      <c r="AR10" s="60">
        <f t="shared" si="5"/>
        <v>175000</v>
      </c>
      <c r="AS10" s="60">
        <f>AQ10-AR10</f>
        <v>0</v>
      </c>
      <c r="AT10" s="60">
        <v>158000</v>
      </c>
      <c r="AU10" s="61">
        <f>SUM(AU11:AU15)</f>
        <v>175000</v>
      </c>
      <c r="AV10" s="61">
        <f>AT10-AU10</f>
        <v>-17000</v>
      </c>
      <c r="AW10" s="60">
        <v>242000</v>
      </c>
      <c r="AX10" s="60">
        <v>242000</v>
      </c>
      <c r="AY10" s="60">
        <f>AX10-AW10</f>
        <v>0</v>
      </c>
      <c r="AZ10" s="62">
        <v>242000</v>
      </c>
      <c r="BA10" s="62">
        <f>SUM(BA11:BA15)</f>
        <v>263000</v>
      </c>
      <c r="BB10" s="62">
        <f>BA10-AZ10</f>
        <v>21000</v>
      </c>
      <c r="BC10" s="63">
        <v>242000</v>
      </c>
      <c r="BD10" s="64">
        <f>SUM(BD11:BD15)</f>
        <v>239000</v>
      </c>
      <c r="BE10" s="64">
        <f>BC10-BD10</f>
        <v>3000</v>
      </c>
      <c r="BF10" s="63">
        <v>242000</v>
      </c>
      <c r="BG10" s="64">
        <f>SUM(BG11:BG15)</f>
        <v>206000</v>
      </c>
      <c r="BH10" s="64">
        <f>BF10-BG10</f>
        <v>36000</v>
      </c>
      <c r="BI10" s="65">
        <v>484000</v>
      </c>
      <c r="BJ10" s="66">
        <f t="shared" ref="BJ10:BK10" si="6">SUM(BJ11:BJ15)</f>
        <v>484000</v>
      </c>
      <c r="BK10" s="67">
        <f t="shared" si="6"/>
        <v>0</v>
      </c>
      <c r="BL10" s="68"/>
      <c r="BM10" s="69"/>
      <c r="BN10" s="69"/>
      <c r="BO10" s="70">
        <f t="shared" ref="BO10:BT10" si="7">SUM(BO11:BO15)</f>
        <v>15652</v>
      </c>
      <c r="BP10" s="71">
        <f t="shared" si="7"/>
        <v>865325</v>
      </c>
      <c r="BQ10" s="72">
        <f t="shared" si="7"/>
        <v>905751</v>
      </c>
      <c r="BR10" s="73">
        <f t="shared" si="7"/>
        <v>871064</v>
      </c>
      <c r="BS10" s="74">
        <f t="shared" si="7"/>
        <v>920225</v>
      </c>
      <c r="BT10" s="75">
        <f t="shared" si="7"/>
        <v>1012582</v>
      </c>
      <c r="BU10" s="76">
        <v>1075843</v>
      </c>
      <c r="BV10" s="77">
        <v>1085707</v>
      </c>
      <c r="BW10" s="75">
        <v>1112482</v>
      </c>
      <c r="BX10" s="75">
        <f t="shared" ref="BX10:BY10" si="8">SUM(BX11:BX15)</f>
        <v>1257471</v>
      </c>
      <c r="BY10" s="78">
        <f t="shared" si="8"/>
        <v>1308074</v>
      </c>
      <c r="BZ10" s="47"/>
      <c r="CA10" s="17"/>
      <c r="CB10" s="18"/>
    </row>
    <row r="11" spans="1:80" ht="21" customHeight="1">
      <c r="A11" s="79"/>
      <c r="B11" s="80" t="s">
        <v>57</v>
      </c>
      <c r="C11" s="81">
        <v>35000</v>
      </c>
      <c r="D11" s="82">
        <v>70000</v>
      </c>
      <c r="E11" s="83">
        <v>35000</v>
      </c>
      <c r="F11" s="84">
        <f>D11-E11</f>
        <v>35000</v>
      </c>
      <c r="G11" s="85">
        <v>0</v>
      </c>
      <c r="H11" s="84">
        <v>0</v>
      </c>
      <c r="I11" s="84">
        <f>G11-H11</f>
        <v>0</v>
      </c>
      <c r="J11" s="84">
        <v>0</v>
      </c>
      <c r="K11" s="84">
        <v>0</v>
      </c>
      <c r="L11" s="84">
        <f>J11-K11</f>
        <v>0</v>
      </c>
      <c r="M11" s="86">
        <v>106350</v>
      </c>
      <c r="N11" s="86">
        <v>106350</v>
      </c>
      <c r="O11" s="87">
        <f>M11-N11</f>
        <v>0</v>
      </c>
      <c r="P11" s="88">
        <v>106700</v>
      </c>
      <c r="Q11" s="88">
        <v>106700</v>
      </c>
      <c r="R11" s="89">
        <f>P11-Q11</f>
        <v>0</v>
      </c>
      <c r="S11" s="90">
        <v>118500</v>
      </c>
      <c r="T11" s="90">
        <v>118500</v>
      </c>
      <c r="U11" s="91">
        <v>0</v>
      </c>
      <c r="V11" s="92">
        <v>0</v>
      </c>
      <c r="W11" s="92">
        <v>0</v>
      </c>
      <c r="X11" s="92">
        <f>V11-W11</f>
        <v>0</v>
      </c>
      <c r="Y11" s="93">
        <f>50*3162</f>
        <v>158100</v>
      </c>
      <c r="Z11" s="93">
        <v>158100</v>
      </c>
      <c r="AA11" s="94">
        <v>0</v>
      </c>
      <c r="AB11" s="95">
        <v>58000</v>
      </c>
      <c r="AC11" s="95">
        <v>58000</v>
      </c>
      <c r="AD11" s="95">
        <f t="shared" ref="AD11:AD15" si="9">AB11-AC11</f>
        <v>0</v>
      </c>
      <c r="AE11" s="96">
        <v>35000</v>
      </c>
      <c r="AF11" s="97">
        <v>35000</v>
      </c>
      <c r="AG11" s="96">
        <f t="shared" si="3"/>
        <v>0</v>
      </c>
      <c r="AH11" s="98">
        <v>58000</v>
      </c>
      <c r="AI11" s="99">
        <v>58000</v>
      </c>
      <c r="AJ11" s="100">
        <v>0</v>
      </c>
      <c r="AK11" s="101">
        <v>63000</v>
      </c>
      <c r="AL11" s="102">
        <v>63000</v>
      </c>
      <c r="AM11" s="103">
        <v>0</v>
      </c>
      <c r="AN11" s="104">
        <v>68000</v>
      </c>
      <c r="AO11" s="104">
        <v>68000</v>
      </c>
      <c r="AP11" s="104">
        <v>0</v>
      </c>
      <c r="AQ11" s="105">
        <v>56000</v>
      </c>
      <c r="AR11" s="105">
        <v>56000</v>
      </c>
      <c r="AS11" s="105">
        <v>0</v>
      </c>
      <c r="AT11" s="105">
        <v>50000</v>
      </c>
      <c r="AU11" s="105">
        <v>56000</v>
      </c>
      <c r="AV11" s="106" t="s">
        <v>58</v>
      </c>
      <c r="AW11" s="105">
        <v>77000</v>
      </c>
      <c r="AX11" s="105">
        <v>80000</v>
      </c>
      <c r="AY11" s="107" t="s">
        <v>59</v>
      </c>
      <c r="AZ11" s="103">
        <v>77000</v>
      </c>
      <c r="BA11" s="103">
        <v>101000</v>
      </c>
      <c r="BB11" s="108" t="s">
        <v>60</v>
      </c>
      <c r="BC11" s="109">
        <v>74000</v>
      </c>
      <c r="BD11" s="110">
        <v>74000</v>
      </c>
      <c r="BE11" s="109">
        <f t="shared" ref="BE11:BE13" si="10">BD11-BC11</f>
        <v>0</v>
      </c>
      <c r="BF11" s="109">
        <v>77000</v>
      </c>
      <c r="BG11" s="110">
        <v>77000</v>
      </c>
      <c r="BH11" s="103">
        <f t="shared" ref="BH11:BH13" si="11">BG11-BF11</f>
        <v>0</v>
      </c>
      <c r="BI11" s="111">
        <v>154000</v>
      </c>
      <c r="BJ11" s="112">
        <v>154000</v>
      </c>
      <c r="BK11" s="113">
        <f t="shared" ref="BK11:BK12" si="12">BJ11-BI11</f>
        <v>0</v>
      </c>
      <c r="BL11" s="112">
        <v>154000</v>
      </c>
      <c r="BM11" s="111">
        <f t="shared" ref="BM11:BM13" si="13">BJ11+BG11+BD11+BA11+AX11+AU11+AR11+AO11+AL11+AI11+AF11+AB11+Z11+T11+Q11+N11+E11+C11</f>
        <v>1439650</v>
      </c>
      <c r="BN11" s="114">
        <v>590760</v>
      </c>
      <c r="BO11" s="115">
        <v>5066</v>
      </c>
      <c r="BP11" s="116">
        <v>371350</v>
      </c>
      <c r="BQ11" s="117">
        <f>186000+8400+15450+12700+11050+10900+20300+11620+11500+24700+8050+6000+3300+8500+12620</f>
        <v>351090</v>
      </c>
      <c r="BR11" s="118">
        <v>366890</v>
      </c>
      <c r="BS11" s="119">
        <v>329750</v>
      </c>
      <c r="BT11" s="120">
        <v>334620</v>
      </c>
      <c r="BU11" s="120">
        <v>335500</v>
      </c>
      <c r="BV11" s="121">
        <v>335750</v>
      </c>
      <c r="BW11" s="120">
        <v>377050</v>
      </c>
      <c r="BX11" s="119">
        <v>377700</v>
      </c>
      <c r="BY11" s="119">
        <v>432400</v>
      </c>
      <c r="BZ11" s="47"/>
      <c r="CA11" s="17"/>
      <c r="CB11" s="18"/>
    </row>
    <row r="12" spans="1:80" ht="21" customHeight="1">
      <c r="A12" s="79"/>
      <c r="B12" s="80" t="s">
        <v>61</v>
      </c>
      <c r="C12" s="81">
        <v>35000</v>
      </c>
      <c r="D12" s="122">
        <v>35000</v>
      </c>
      <c r="E12" s="123">
        <v>35000</v>
      </c>
      <c r="F12" s="85">
        <v>0</v>
      </c>
      <c r="G12" s="85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124">
        <v>61900</v>
      </c>
      <c r="N12" s="124">
        <v>61900</v>
      </c>
      <c r="O12" s="87">
        <v>0</v>
      </c>
      <c r="P12" s="88">
        <v>35000</v>
      </c>
      <c r="Q12" s="88">
        <v>35000</v>
      </c>
      <c r="R12" s="125">
        <v>0</v>
      </c>
      <c r="S12" s="126">
        <v>10000</v>
      </c>
      <c r="T12" s="126">
        <v>9000</v>
      </c>
      <c r="U12" s="127">
        <v>1000</v>
      </c>
      <c r="V12" s="92">
        <v>0</v>
      </c>
      <c r="W12" s="92">
        <v>0</v>
      </c>
      <c r="X12" s="92">
        <v>0</v>
      </c>
      <c r="Y12" s="128">
        <v>66600</v>
      </c>
      <c r="Z12" s="128">
        <v>66600</v>
      </c>
      <c r="AA12" s="94">
        <v>0</v>
      </c>
      <c r="AB12" s="95">
        <v>38000</v>
      </c>
      <c r="AC12" s="95">
        <v>38000</v>
      </c>
      <c r="AD12" s="95">
        <f t="shared" si="9"/>
        <v>0</v>
      </c>
      <c r="AE12" s="96">
        <v>24000</v>
      </c>
      <c r="AF12" s="97">
        <v>24000</v>
      </c>
      <c r="AG12" s="96">
        <f t="shared" si="3"/>
        <v>0</v>
      </c>
      <c r="AH12" s="98">
        <v>40000</v>
      </c>
      <c r="AI12" s="129">
        <v>40000</v>
      </c>
      <c r="AJ12" s="130">
        <f t="shared" ref="AJ12:AJ14" si="14">AH12-AI12</f>
        <v>0</v>
      </c>
      <c r="AK12" s="101">
        <v>43000</v>
      </c>
      <c r="AL12" s="97">
        <v>43000</v>
      </c>
      <c r="AM12" s="103">
        <v>0</v>
      </c>
      <c r="AN12" s="104">
        <v>47000</v>
      </c>
      <c r="AO12" s="104">
        <v>47000</v>
      </c>
      <c r="AP12" s="104">
        <v>0</v>
      </c>
      <c r="AQ12" s="105">
        <v>39000</v>
      </c>
      <c r="AR12" s="105">
        <v>39000</v>
      </c>
      <c r="AS12" s="105">
        <v>0</v>
      </c>
      <c r="AT12" s="105">
        <v>36000</v>
      </c>
      <c r="AU12" s="105">
        <v>39000</v>
      </c>
      <c r="AV12" s="105">
        <v>0</v>
      </c>
      <c r="AW12" s="105">
        <v>54000</v>
      </c>
      <c r="AX12" s="105">
        <v>54000</v>
      </c>
      <c r="AY12" s="105">
        <v>0</v>
      </c>
      <c r="AZ12" s="103">
        <v>54000</v>
      </c>
      <c r="BA12" s="103">
        <v>51000</v>
      </c>
      <c r="BB12" s="103" t="s">
        <v>62</v>
      </c>
      <c r="BC12" s="109">
        <v>54000</v>
      </c>
      <c r="BD12" s="103">
        <v>54000</v>
      </c>
      <c r="BE12" s="109">
        <f t="shared" si="10"/>
        <v>0</v>
      </c>
      <c r="BF12" s="109">
        <v>54000</v>
      </c>
      <c r="BG12" s="103">
        <v>54000</v>
      </c>
      <c r="BH12" s="103">
        <f t="shared" si="11"/>
        <v>0</v>
      </c>
      <c r="BI12" s="111">
        <v>108000</v>
      </c>
      <c r="BJ12" s="113">
        <v>108000</v>
      </c>
      <c r="BK12" s="113">
        <f t="shared" si="12"/>
        <v>0</v>
      </c>
      <c r="BL12" s="112">
        <v>108000</v>
      </c>
      <c r="BM12" s="111">
        <f t="shared" si="13"/>
        <v>833500</v>
      </c>
      <c r="BN12" s="131">
        <v>306312</v>
      </c>
      <c r="BO12" s="115">
        <v>3369</v>
      </c>
      <c r="BP12" s="117">
        <v>154975</v>
      </c>
      <c r="BQ12" s="117">
        <v>157765</v>
      </c>
      <c r="BR12" s="118">
        <v>140150</v>
      </c>
      <c r="BS12" s="119">
        <v>169800</v>
      </c>
      <c r="BT12" s="120">
        <v>160600</v>
      </c>
      <c r="BU12" s="120">
        <v>195700</v>
      </c>
      <c r="BV12" s="120">
        <v>198600</v>
      </c>
      <c r="BW12" s="120">
        <v>203656</v>
      </c>
      <c r="BX12" s="120">
        <v>246606</v>
      </c>
      <c r="BY12" s="120">
        <v>272156</v>
      </c>
      <c r="BZ12" s="47"/>
      <c r="CA12" s="17"/>
      <c r="CB12" s="18"/>
    </row>
    <row r="13" spans="1:80" ht="21" customHeight="1">
      <c r="A13" s="79"/>
      <c r="B13" s="80" t="s">
        <v>63</v>
      </c>
      <c r="C13" s="81">
        <v>35000</v>
      </c>
      <c r="D13" s="122">
        <v>35000</v>
      </c>
      <c r="E13" s="123">
        <v>35000</v>
      </c>
      <c r="F13" s="85">
        <v>0</v>
      </c>
      <c r="G13" s="85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124">
        <v>84400</v>
      </c>
      <c r="N13" s="124">
        <v>84400</v>
      </c>
      <c r="O13" s="87">
        <v>0</v>
      </c>
      <c r="P13" s="88">
        <v>28000</v>
      </c>
      <c r="Q13" s="88">
        <v>28000</v>
      </c>
      <c r="R13" s="125">
        <v>0</v>
      </c>
      <c r="S13" s="90">
        <v>45000</v>
      </c>
      <c r="T13" s="90">
        <v>45000</v>
      </c>
      <c r="U13" s="91">
        <v>0</v>
      </c>
      <c r="V13" s="92">
        <v>0</v>
      </c>
      <c r="W13" s="92">
        <v>0</v>
      </c>
      <c r="X13" s="92">
        <v>0</v>
      </c>
      <c r="Y13" s="93">
        <v>49500</v>
      </c>
      <c r="Z13" s="93">
        <f>50*1080</f>
        <v>54000</v>
      </c>
      <c r="AA13" s="94">
        <v>0</v>
      </c>
      <c r="AB13" s="95">
        <v>33000</v>
      </c>
      <c r="AC13" s="95">
        <v>33000</v>
      </c>
      <c r="AD13" s="95">
        <f t="shared" si="9"/>
        <v>0</v>
      </c>
      <c r="AE13" s="96">
        <v>22000</v>
      </c>
      <c r="AF13" s="97">
        <v>22000</v>
      </c>
      <c r="AG13" s="96">
        <f t="shared" si="3"/>
        <v>0</v>
      </c>
      <c r="AH13" s="98">
        <v>36000</v>
      </c>
      <c r="AI13" s="129">
        <v>36000</v>
      </c>
      <c r="AJ13" s="130">
        <f t="shared" si="14"/>
        <v>0</v>
      </c>
      <c r="AK13" s="101">
        <v>40000</v>
      </c>
      <c r="AL13" s="97">
        <v>40000</v>
      </c>
      <c r="AM13" s="103" t="s">
        <v>64</v>
      </c>
      <c r="AN13" s="104">
        <v>44000</v>
      </c>
      <c r="AO13" s="104">
        <v>44000</v>
      </c>
      <c r="AP13" s="104">
        <v>0</v>
      </c>
      <c r="AQ13" s="105">
        <v>35000</v>
      </c>
      <c r="AR13" s="105">
        <v>35000</v>
      </c>
      <c r="AS13" s="105">
        <v>0</v>
      </c>
      <c r="AT13" s="105">
        <v>32000</v>
      </c>
      <c r="AU13" s="105">
        <v>35000</v>
      </c>
      <c r="AV13" s="105">
        <v>0</v>
      </c>
      <c r="AW13" s="105">
        <v>48000</v>
      </c>
      <c r="AX13" s="105">
        <v>48000</v>
      </c>
      <c r="AY13" s="105">
        <v>0</v>
      </c>
      <c r="AZ13" s="103">
        <v>48000</v>
      </c>
      <c r="BA13" s="103">
        <v>45000</v>
      </c>
      <c r="BB13" s="103">
        <v>3000</v>
      </c>
      <c r="BC13" s="109">
        <v>48000</v>
      </c>
      <c r="BD13" s="103">
        <v>48000</v>
      </c>
      <c r="BE13" s="109">
        <f t="shared" si="10"/>
        <v>0</v>
      </c>
      <c r="BF13" s="109">
        <v>48000</v>
      </c>
      <c r="BG13" s="103">
        <v>48000</v>
      </c>
      <c r="BH13" s="103">
        <f t="shared" si="11"/>
        <v>0</v>
      </c>
      <c r="BI13" s="111">
        <v>96000</v>
      </c>
      <c r="BJ13" s="112">
        <v>96000</v>
      </c>
      <c r="BK13" s="112" t="s">
        <v>64</v>
      </c>
      <c r="BL13" s="112">
        <v>96000</v>
      </c>
      <c r="BM13" s="111">
        <f t="shared" si="13"/>
        <v>811400</v>
      </c>
      <c r="BN13" s="131">
        <v>393390</v>
      </c>
      <c r="BO13" s="115">
        <v>3148</v>
      </c>
      <c r="BP13" s="117">
        <v>171250</v>
      </c>
      <c r="BQ13" s="117">
        <v>171066</v>
      </c>
      <c r="BR13" s="118">
        <v>188287</v>
      </c>
      <c r="BS13" s="119">
        <v>200353</v>
      </c>
      <c r="BT13" s="120">
        <v>243260</v>
      </c>
      <c r="BU13" s="120">
        <v>259307</v>
      </c>
      <c r="BV13" s="120">
        <v>265239</v>
      </c>
      <c r="BW13" s="120">
        <v>257765</v>
      </c>
      <c r="BX13" s="120">
        <v>352224</v>
      </c>
      <c r="BY13" s="120">
        <v>292788</v>
      </c>
      <c r="BZ13" s="47"/>
      <c r="CA13" s="17"/>
      <c r="CB13" s="18"/>
    </row>
    <row r="14" spans="1:80" ht="21" customHeight="1">
      <c r="A14" s="79"/>
      <c r="B14" s="80" t="s">
        <v>65</v>
      </c>
      <c r="C14" s="132">
        <v>35000</v>
      </c>
      <c r="D14" s="122">
        <v>35000</v>
      </c>
      <c r="E14" s="123">
        <v>35000</v>
      </c>
      <c r="F14" s="85">
        <v>0</v>
      </c>
      <c r="G14" s="85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6">
        <v>54000</v>
      </c>
      <c r="N14" s="86">
        <v>54000</v>
      </c>
      <c r="O14" s="87">
        <v>0</v>
      </c>
      <c r="P14" s="133">
        <v>0</v>
      </c>
      <c r="Q14" s="133">
        <v>0</v>
      </c>
      <c r="R14" s="125">
        <v>0</v>
      </c>
      <c r="S14" s="90">
        <v>18000</v>
      </c>
      <c r="T14" s="126">
        <v>20000</v>
      </c>
      <c r="U14" s="91">
        <v>0</v>
      </c>
      <c r="V14" s="92">
        <v>0</v>
      </c>
      <c r="W14" s="92">
        <v>0</v>
      </c>
      <c r="X14" s="92">
        <v>0</v>
      </c>
      <c r="Y14" s="128">
        <v>33000</v>
      </c>
      <c r="Z14" s="128">
        <v>34000</v>
      </c>
      <c r="AA14" s="94">
        <v>0</v>
      </c>
      <c r="AB14" s="95">
        <v>24000</v>
      </c>
      <c r="AC14" s="95">
        <v>24000</v>
      </c>
      <c r="AD14" s="95">
        <f t="shared" si="9"/>
        <v>0</v>
      </c>
      <c r="AE14" s="96">
        <v>15000</v>
      </c>
      <c r="AF14" s="97">
        <v>15000</v>
      </c>
      <c r="AG14" s="96">
        <f t="shared" si="3"/>
        <v>0</v>
      </c>
      <c r="AH14" s="98">
        <v>26000</v>
      </c>
      <c r="AI14" s="129">
        <v>26000</v>
      </c>
      <c r="AJ14" s="130">
        <f t="shared" si="14"/>
        <v>0</v>
      </c>
      <c r="AK14" s="101">
        <v>28000</v>
      </c>
      <c r="AL14" s="97">
        <v>28000</v>
      </c>
      <c r="AM14" s="103" t="s">
        <v>64</v>
      </c>
      <c r="AN14" s="104">
        <v>32000</v>
      </c>
      <c r="AO14" s="104">
        <v>32000</v>
      </c>
      <c r="AP14" s="104">
        <v>0</v>
      </c>
      <c r="AQ14" s="105">
        <v>24000</v>
      </c>
      <c r="AR14" s="105">
        <v>24000</v>
      </c>
      <c r="AS14" s="105">
        <v>0</v>
      </c>
      <c r="AT14" s="105">
        <v>22000</v>
      </c>
      <c r="AU14" s="105">
        <v>24000</v>
      </c>
      <c r="AV14" s="105">
        <v>0</v>
      </c>
      <c r="AW14" s="105">
        <v>33000</v>
      </c>
      <c r="AX14" s="113">
        <v>30000</v>
      </c>
      <c r="AY14" s="134" t="s">
        <v>62</v>
      </c>
      <c r="AZ14" s="103">
        <v>33000</v>
      </c>
      <c r="BA14" s="103">
        <v>36000</v>
      </c>
      <c r="BB14" s="103" t="s">
        <v>59</v>
      </c>
      <c r="BC14" s="109">
        <v>36000</v>
      </c>
      <c r="BD14" s="113">
        <v>33000</v>
      </c>
      <c r="BE14" s="135" t="s">
        <v>62</v>
      </c>
      <c r="BF14" s="109">
        <v>33000</v>
      </c>
      <c r="BG14" s="112">
        <v>0</v>
      </c>
      <c r="BH14" s="112" t="s">
        <v>66</v>
      </c>
      <c r="BI14" s="111">
        <v>66000</v>
      </c>
      <c r="BJ14" s="112">
        <v>66000</v>
      </c>
      <c r="BK14" s="112">
        <v>0</v>
      </c>
      <c r="BL14" s="112">
        <v>0</v>
      </c>
      <c r="BM14" s="112">
        <v>0</v>
      </c>
      <c r="BN14" s="114">
        <v>272811</v>
      </c>
      <c r="BO14" s="115">
        <v>2141</v>
      </c>
      <c r="BP14" s="117">
        <v>99100</v>
      </c>
      <c r="BQ14" s="117">
        <v>129430</v>
      </c>
      <c r="BR14" s="118">
        <v>106637</v>
      </c>
      <c r="BS14" s="119">
        <v>121722</v>
      </c>
      <c r="BT14" s="120">
        <v>164652</v>
      </c>
      <c r="BU14" s="120">
        <v>167336</v>
      </c>
      <c r="BV14" s="119">
        <v>176368</v>
      </c>
      <c r="BW14" s="119">
        <v>160361</v>
      </c>
      <c r="BX14" s="119">
        <v>169541</v>
      </c>
      <c r="BY14" s="119">
        <v>188930</v>
      </c>
      <c r="BZ14" s="136"/>
      <c r="CA14" s="17"/>
    </row>
    <row r="15" spans="1:80" ht="21" customHeight="1">
      <c r="A15" s="79"/>
      <c r="B15" s="80" t="s">
        <v>67</v>
      </c>
      <c r="C15" s="137">
        <v>35000</v>
      </c>
      <c r="D15" s="122">
        <v>35000</v>
      </c>
      <c r="E15" s="123">
        <v>35000</v>
      </c>
      <c r="F15" s="85">
        <v>0</v>
      </c>
      <c r="G15" s="85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6">
        <v>39750</v>
      </c>
      <c r="N15" s="86">
        <v>39750</v>
      </c>
      <c r="O15" s="87">
        <v>0</v>
      </c>
      <c r="P15" s="133">
        <v>0</v>
      </c>
      <c r="Q15" s="133">
        <v>0</v>
      </c>
      <c r="R15" s="125">
        <v>0</v>
      </c>
      <c r="S15" s="90">
        <v>12000</v>
      </c>
      <c r="T15" s="90">
        <v>12000</v>
      </c>
      <c r="U15" s="91">
        <v>0</v>
      </c>
      <c r="V15" s="92">
        <v>0</v>
      </c>
      <c r="W15" s="92">
        <v>0</v>
      </c>
      <c r="X15" s="92">
        <v>0</v>
      </c>
      <c r="Y15" s="138">
        <f t="shared" ref="Y15:Z15" si="15">50*590</f>
        <v>29500</v>
      </c>
      <c r="Z15" s="138">
        <f t="shared" si="15"/>
        <v>29500</v>
      </c>
      <c r="AA15" s="94">
        <v>0</v>
      </c>
      <c r="AB15" s="95">
        <v>20000</v>
      </c>
      <c r="AC15" s="95">
        <v>20000</v>
      </c>
      <c r="AD15" s="95">
        <f t="shared" si="9"/>
        <v>0</v>
      </c>
      <c r="AE15" s="96">
        <v>14000</v>
      </c>
      <c r="AF15" s="97">
        <v>14000</v>
      </c>
      <c r="AG15" s="139">
        <v>0</v>
      </c>
      <c r="AH15" s="98">
        <v>22000</v>
      </c>
      <c r="AI15" s="129">
        <v>22000</v>
      </c>
      <c r="AJ15" s="99" t="s">
        <v>64</v>
      </c>
      <c r="AK15" s="101">
        <v>25000</v>
      </c>
      <c r="AL15" s="97">
        <v>25000</v>
      </c>
      <c r="AM15" s="103">
        <v>0</v>
      </c>
      <c r="AN15" s="104">
        <v>25000</v>
      </c>
      <c r="AO15" s="104">
        <v>25000</v>
      </c>
      <c r="AP15" s="104">
        <v>0</v>
      </c>
      <c r="AQ15" s="105">
        <v>21000</v>
      </c>
      <c r="AR15" s="105">
        <v>21000</v>
      </c>
      <c r="AS15" s="105">
        <v>0</v>
      </c>
      <c r="AT15" s="105">
        <v>18000</v>
      </c>
      <c r="AU15" s="105">
        <v>21000</v>
      </c>
      <c r="AV15" s="105">
        <v>0</v>
      </c>
      <c r="AW15" s="105">
        <v>30000</v>
      </c>
      <c r="AX15" s="105">
        <v>30000</v>
      </c>
      <c r="AY15" s="140">
        <v>0</v>
      </c>
      <c r="AZ15" s="103">
        <v>30000</v>
      </c>
      <c r="BA15" s="103">
        <v>30000</v>
      </c>
      <c r="BB15" s="103">
        <v>0</v>
      </c>
      <c r="BC15" s="109">
        <v>30000</v>
      </c>
      <c r="BD15" s="103">
        <v>30000</v>
      </c>
      <c r="BE15" s="103">
        <v>0</v>
      </c>
      <c r="BF15" s="109">
        <v>30000</v>
      </c>
      <c r="BG15" s="103">
        <v>27000</v>
      </c>
      <c r="BH15" s="103">
        <f>BG15-BF15</f>
        <v>-3000</v>
      </c>
      <c r="BI15" s="111">
        <v>60000</v>
      </c>
      <c r="BJ15" s="112">
        <v>60000</v>
      </c>
      <c r="BK15" s="112">
        <v>0</v>
      </c>
      <c r="BL15" s="112">
        <v>60000</v>
      </c>
      <c r="BM15" s="111">
        <f>C15+E15+N15+T15+Z15+AC15+AF15+AI15+AL15+AO15+AR15+AU15+AX15+BA15+BD15+BG15+BJ15</f>
        <v>476250</v>
      </c>
      <c r="BN15" s="114">
        <v>160250</v>
      </c>
      <c r="BO15" s="115">
        <v>1928</v>
      </c>
      <c r="BP15" s="117">
        <v>68650</v>
      </c>
      <c r="BQ15" s="117">
        <v>96400</v>
      </c>
      <c r="BR15" s="118">
        <v>69100</v>
      </c>
      <c r="BS15" s="119">
        <v>98600</v>
      </c>
      <c r="BT15" s="119">
        <v>109450</v>
      </c>
      <c r="BU15" s="119">
        <v>118000</v>
      </c>
      <c r="BV15" s="119">
        <v>109750</v>
      </c>
      <c r="BW15" s="119">
        <v>113650</v>
      </c>
      <c r="BX15" s="119">
        <v>111400</v>
      </c>
      <c r="BY15" s="119">
        <v>121800</v>
      </c>
      <c r="BZ15" s="17"/>
      <c r="CA15" s="17"/>
    </row>
    <row r="16" spans="1:80" ht="21" customHeight="1">
      <c r="A16" s="12"/>
      <c r="B16" s="13" t="s">
        <v>68</v>
      </c>
      <c r="C16" s="5"/>
      <c r="D16" s="5"/>
      <c r="E16" s="5"/>
      <c r="F16" s="5"/>
      <c r="G16" s="12"/>
      <c r="H16" s="12"/>
      <c r="I16" s="5"/>
      <c r="J16" s="5"/>
      <c r="K16" s="12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141"/>
      <c r="Z16" s="5"/>
      <c r="AA16" s="5"/>
      <c r="AB16" s="5"/>
      <c r="AC16" s="5"/>
      <c r="AD16" s="5"/>
      <c r="AE16" s="142"/>
      <c r="AF16" s="142"/>
      <c r="AG16" s="142"/>
      <c r="AH16" s="5"/>
      <c r="AI16" s="5"/>
      <c r="AJ16" s="5"/>
      <c r="AL16" s="12"/>
      <c r="AM16" s="12"/>
      <c r="AN16" s="12"/>
      <c r="AO16" s="12"/>
      <c r="AP16" s="12"/>
      <c r="AQ16" s="12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143"/>
      <c r="BF16" s="143"/>
      <c r="BG16" s="143"/>
      <c r="BH16" s="143"/>
      <c r="BI16" s="143"/>
      <c r="BJ16" s="143"/>
      <c r="BK16" s="143"/>
      <c r="BL16" s="18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</row>
    <row r="17" spans="1:80" ht="21" customHeight="1">
      <c r="A17" s="12"/>
      <c r="B17" s="13" t="s">
        <v>69</v>
      </c>
      <c r="C17" s="5"/>
      <c r="D17" s="5"/>
      <c r="E17" s="5"/>
      <c r="F17" s="5"/>
      <c r="G17" s="12"/>
      <c r="H17" s="12"/>
      <c r="I17" s="5"/>
      <c r="J17" s="5"/>
      <c r="K17" s="12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12"/>
      <c r="AM17" s="12"/>
      <c r="AN17" s="12"/>
      <c r="AO17" s="12"/>
      <c r="AP17" s="12"/>
      <c r="AQ17" s="145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</row>
    <row r="18" spans="1:80" ht="21" customHeight="1">
      <c r="A18" s="13"/>
      <c r="B18" s="12"/>
      <c r="C18" s="5"/>
      <c r="D18" s="5"/>
      <c r="E18" s="5"/>
      <c r="F18" s="5"/>
      <c r="G18" s="12"/>
      <c r="H18" s="12"/>
      <c r="I18" s="5"/>
      <c r="J18" s="5"/>
      <c r="K18" s="12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12"/>
      <c r="AM18" s="12"/>
      <c r="AN18" s="12"/>
      <c r="AO18" s="12"/>
      <c r="AP18" s="12"/>
      <c r="AQ18" s="12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</row>
    <row r="19" spans="1:80" ht="21" customHeight="1">
      <c r="A19" s="12"/>
      <c r="B19" s="146"/>
      <c r="C19" s="147"/>
      <c r="D19" s="147"/>
      <c r="E19" s="147"/>
      <c r="F19" s="147"/>
      <c r="G19" s="148"/>
      <c r="H19" s="148"/>
      <c r="I19" s="147"/>
      <c r="J19" s="147"/>
      <c r="K19" s="147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12"/>
      <c r="AM19" s="12"/>
      <c r="AN19" s="12"/>
      <c r="AO19" s="12"/>
      <c r="AP19" s="12"/>
      <c r="AQ19" s="12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143"/>
      <c r="BI19" s="149"/>
      <c r="BJ19" s="6"/>
      <c r="BK19" s="6"/>
    </row>
    <row r="20" spans="1:80" ht="21" customHeight="1">
      <c r="A20" s="12"/>
      <c r="B20" s="146"/>
      <c r="C20" s="147"/>
      <c r="D20" s="147"/>
      <c r="E20" s="147"/>
      <c r="F20" s="147"/>
      <c r="G20" s="148"/>
      <c r="H20" s="148"/>
      <c r="I20" s="147"/>
      <c r="J20" s="147"/>
      <c r="K20" s="147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12"/>
      <c r="AM20" s="12"/>
      <c r="AN20" s="12"/>
      <c r="AO20" s="12"/>
      <c r="AP20" s="12"/>
      <c r="AQ20" s="12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143"/>
      <c r="BI20" s="150"/>
      <c r="BJ20" s="6"/>
      <c r="BK20" s="6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</row>
    <row r="21" spans="1:80" ht="21" customHeight="1">
      <c r="A21" s="12"/>
      <c r="B21" s="146"/>
      <c r="C21" s="147"/>
      <c r="D21" s="147"/>
      <c r="E21" s="147"/>
      <c r="F21" s="147"/>
      <c r="G21" s="148"/>
      <c r="H21" s="148"/>
      <c r="I21" s="147"/>
      <c r="J21" s="147"/>
      <c r="K21" s="147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12"/>
      <c r="AM21" s="12"/>
      <c r="AN21" s="12"/>
      <c r="AO21" s="12"/>
      <c r="AP21" s="12"/>
      <c r="AQ21" s="12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143"/>
      <c r="BI21" s="151"/>
      <c r="BJ21" s="6"/>
      <c r="BK21" s="6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</row>
    <row r="22" spans="1:80" ht="21" customHeight="1">
      <c r="A22" s="12"/>
      <c r="B22" s="146"/>
      <c r="C22" s="147"/>
      <c r="D22" s="147"/>
      <c r="E22" s="147"/>
      <c r="F22" s="147"/>
      <c r="G22" s="148"/>
      <c r="H22" s="148"/>
      <c r="I22" s="147"/>
      <c r="J22" s="147"/>
      <c r="K22" s="147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12"/>
      <c r="AM22" s="12"/>
      <c r="AN22" s="12"/>
      <c r="AO22" s="12"/>
      <c r="AP22" s="12"/>
      <c r="AQ22" s="12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143"/>
      <c r="BI22" s="152"/>
      <c r="BJ22" s="6"/>
      <c r="BK22" s="6"/>
    </row>
    <row r="23" spans="1:80" ht="21" customHeight="1">
      <c r="A23" s="12"/>
      <c r="B23" s="146"/>
      <c r="C23" s="147"/>
      <c r="D23" s="147"/>
      <c r="E23" s="147"/>
      <c r="F23" s="147"/>
      <c r="G23" s="148"/>
      <c r="H23" s="148"/>
      <c r="I23" s="147"/>
      <c r="J23" s="147"/>
      <c r="K23" s="147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12"/>
      <c r="AM23" s="12"/>
      <c r="AN23" s="12"/>
      <c r="AO23" s="12"/>
      <c r="AP23" s="12"/>
      <c r="AQ23" s="12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143"/>
      <c r="BI23" s="153"/>
      <c r="BJ23" s="6"/>
      <c r="BK23" s="6"/>
    </row>
    <row r="24" spans="1:80" ht="21" customHeight="1">
      <c r="A24" s="12"/>
      <c r="B24" s="146"/>
      <c r="C24" s="147"/>
      <c r="D24" s="147"/>
      <c r="E24" s="147"/>
      <c r="F24" s="147"/>
      <c r="G24" s="148"/>
      <c r="H24" s="148"/>
      <c r="I24" s="147"/>
      <c r="J24" s="147"/>
      <c r="K24" s="147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12"/>
      <c r="AM24" s="12"/>
      <c r="AN24" s="12"/>
      <c r="AO24" s="12"/>
      <c r="AP24" s="12"/>
      <c r="AQ24" s="12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143"/>
      <c r="BI24" s="153"/>
      <c r="BJ24" s="6"/>
      <c r="BK24" s="6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</row>
    <row r="25" spans="1:80" ht="21" customHeight="1">
      <c r="A25" s="12"/>
      <c r="B25" s="146"/>
      <c r="C25" s="147"/>
      <c r="D25" s="147"/>
      <c r="E25" s="147"/>
      <c r="F25" s="147"/>
      <c r="G25" s="148"/>
      <c r="H25" s="148"/>
      <c r="I25" s="147"/>
      <c r="J25" s="147"/>
      <c r="K25" s="147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12"/>
      <c r="AM25" s="12"/>
      <c r="AN25" s="12"/>
      <c r="AO25" s="12"/>
      <c r="AP25" s="12"/>
      <c r="AQ25" s="12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143"/>
      <c r="BI25" s="153"/>
      <c r="BJ25" s="6"/>
      <c r="BK25" s="6"/>
    </row>
    <row r="26" spans="1:80" ht="21" customHeight="1">
      <c r="A26" s="12"/>
      <c r="B26" s="146"/>
      <c r="C26" s="147"/>
      <c r="D26" s="147"/>
      <c r="E26" s="147"/>
      <c r="F26" s="147"/>
      <c r="G26" s="148"/>
      <c r="H26" s="148"/>
      <c r="I26" s="147"/>
      <c r="J26" s="147"/>
      <c r="K26" s="147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12"/>
      <c r="AM26" s="12"/>
      <c r="AN26" s="12"/>
      <c r="AO26" s="12"/>
      <c r="AP26" s="12"/>
      <c r="AQ26" s="12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143"/>
      <c r="BI26" s="153"/>
      <c r="BJ26" s="6"/>
      <c r="BK26" s="6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</row>
    <row r="27" spans="1:80" ht="21" customHeight="1">
      <c r="A27" s="12"/>
      <c r="B27" s="146"/>
      <c r="C27" s="147"/>
      <c r="D27" s="147"/>
      <c r="E27" s="147"/>
      <c r="F27" s="12"/>
      <c r="G27" s="148"/>
      <c r="H27" s="148"/>
      <c r="I27" s="147"/>
      <c r="J27" s="147"/>
      <c r="K27" s="147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12"/>
      <c r="AM27" s="12"/>
      <c r="AN27" s="12"/>
      <c r="AO27" s="12"/>
      <c r="AP27" s="12"/>
      <c r="AQ27" s="12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143"/>
      <c r="BI27" s="153"/>
      <c r="BJ27" s="6"/>
      <c r="BK27" s="6"/>
    </row>
    <row r="28" spans="1:80" ht="21" customHeight="1">
      <c r="A28" s="12"/>
      <c r="B28" s="144"/>
      <c r="C28" s="5"/>
      <c r="D28" s="5"/>
      <c r="E28" s="5"/>
      <c r="F28" s="5"/>
      <c r="G28" s="12"/>
      <c r="H28" s="12"/>
      <c r="I28" s="5"/>
      <c r="J28" s="5"/>
      <c r="K28" s="12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12"/>
      <c r="AM28" s="12"/>
      <c r="AN28" s="12"/>
      <c r="AO28" s="12"/>
      <c r="AP28" s="12"/>
      <c r="AQ28" s="12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143"/>
      <c r="BI28" s="143"/>
      <c r="BJ28" s="6"/>
      <c r="BK28" s="6"/>
    </row>
    <row r="29" spans="1:80" ht="21" customHeight="1">
      <c r="A29" s="12"/>
      <c r="B29" s="12"/>
      <c r="C29" s="5"/>
      <c r="D29" s="5"/>
      <c r="E29" s="5"/>
      <c r="F29" s="5"/>
      <c r="G29" s="12"/>
      <c r="H29" s="12"/>
      <c r="I29" s="5"/>
      <c r="J29" s="5"/>
      <c r="K29" s="12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12"/>
      <c r="AM29" s="12"/>
      <c r="AN29" s="12"/>
      <c r="AO29" s="12"/>
      <c r="AP29" s="12"/>
      <c r="AQ29" s="12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143"/>
      <c r="BI29" s="143"/>
      <c r="BJ29" s="6"/>
      <c r="BK29" s="6"/>
    </row>
    <row r="30" spans="1:80" ht="21" customHeight="1">
      <c r="A30" s="12"/>
      <c r="B30" s="12"/>
      <c r="C30" s="5"/>
      <c r="D30" s="5"/>
      <c r="E30" s="5"/>
      <c r="F30" s="5"/>
      <c r="G30" s="12"/>
      <c r="H30" s="12"/>
      <c r="I30" s="5"/>
      <c r="J30" s="5"/>
      <c r="K30" s="12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12"/>
      <c r="AM30" s="12"/>
      <c r="AN30" s="12"/>
      <c r="AO30" s="12"/>
      <c r="AP30" s="12"/>
      <c r="AQ30" s="12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143"/>
      <c r="BI30" s="143"/>
      <c r="BJ30" s="6"/>
      <c r="BK30" s="6"/>
    </row>
    <row r="31" spans="1:80" ht="21" customHeight="1">
      <c r="A31" s="12"/>
      <c r="B31" s="12"/>
      <c r="C31" s="5"/>
      <c r="D31" s="5"/>
      <c r="E31" s="5"/>
      <c r="F31" s="5"/>
      <c r="G31" s="12"/>
      <c r="H31" s="12"/>
      <c r="I31" s="5"/>
      <c r="J31" s="5"/>
      <c r="K31" s="12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12"/>
      <c r="AM31" s="12"/>
      <c r="AN31" s="12"/>
      <c r="AO31" s="12"/>
      <c r="AP31" s="12"/>
      <c r="AQ31" s="12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143"/>
      <c r="BI31" s="143"/>
      <c r="BJ31" s="6"/>
      <c r="BK31" s="6"/>
    </row>
    <row r="32" spans="1:80" ht="21" customHeight="1">
      <c r="A32" s="12"/>
      <c r="B32" s="12"/>
      <c r="C32" s="5"/>
      <c r="D32" s="5"/>
      <c r="E32" s="5"/>
      <c r="F32" s="5"/>
      <c r="G32" s="12"/>
      <c r="H32" s="12"/>
      <c r="I32" s="5"/>
      <c r="J32" s="5"/>
      <c r="K32" s="12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12"/>
      <c r="AM32" s="12"/>
      <c r="AN32" s="12"/>
      <c r="AO32" s="12"/>
      <c r="AP32" s="12"/>
      <c r="AQ32" s="12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143"/>
      <c r="BI32" s="143"/>
      <c r="BJ32" s="6"/>
      <c r="BK32" s="6"/>
    </row>
    <row r="33" spans="1:63" ht="21" customHeight="1">
      <c r="A33" s="12"/>
      <c r="B33" s="12"/>
      <c r="C33" s="5"/>
      <c r="D33" s="5"/>
      <c r="E33" s="5"/>
      <c r="F33" s="5"/>
      <c r="G33" s="12"/>
      <c r="H33" s="12"/>
      <c r="I33" s="5"/>
      <c r="J33" s="5"/>
      <c r="K33" s="12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12"/>
      <c r="AM33" s="12"/>
      <c r="AN33" s="12"/>
      <c r="AO33" s="12"/>
      <c r="AP33" s="12"/>
      <c r="AQ33" s="12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</row>
    <row r="34" spans="1:63" ht="21" customHeight="1">
      <c r="A34" s="12"/>
      <c r="B34" s="12"/>
      <c r="C34" s="5"/>
      <c r="D34" s="5"/>
      <c r="E34" s="5"/>
      <c r="F34" s="5"/>
      <c r="G34" s="12"/>
      <c r="H34" s="12"/>
      <c r="I34" s="5"/>
      <c r="J34" s="5"/>
      <c r="K34" s="12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12"/>
      <c r="AM34" s="12"/>
      <c r="AN34" s="12"/>
      <c r="AO34" s="12"/>
      <c r="AP34" s="12"/>
      <c r="AQ34" s="12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</row>
    <row r="35" spans="1:63" ht="21" customHeight="1">
      <c r="A35" s="12"/>
      <c r="B35" s="12"/>
      <c r="C35" s="5"/>
      <c r="D35" s="5"/>
      <c r="E35" s="5"/>
      <c r="F35" s="5"/>
      <c r="G35" s="12"/>
      <c r="H35" s="12"/>
      <c r="I35" s="5"/>
      <c r="J35" s="5"/>
      <c r="K35" s="12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12"/>
      <c r="AM35" s="12"/>
      <c r="AN35" s="12"/>
      <c r="AO35" s="12"/>
      <c r="AP35" s="12"/>
      <c r="AQ35" s="12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</row>
    <row r="36" spans="1:63" ht="21" customHeight="1">
      <c r="A36" s="12"/>
      <c r="B36" s="12"/>
      <c r="C36" s="5"/>
      <c r="D36" s="5"/>
      <c r="E36" s="5"/>
      <c r="F36" s="5"/>
      <c r="G36" s="12"/>
      <c r="H36" s="12"/>
      <c r="I36" s="5"/>
      <c r="J36" s="5"/>
      <c r="K36" s="12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12"/>
      <c r="AM36" s="12"/>
      <c r="AN36" s="12"/>
      <c r="AO36" s="12"/>
      <c r="AP36" s="12"/>
      <c r="AQ36" s="12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</row>
    <row r="37" spans="1:63" ht="21" customHeight="1">
      <c r="A37" s="12"/>
      <c r="B37" s="12"/>
      <c r="C37" s="5"/>
      <c r="D37" s="5"/>
      <c r="E37" s="5"/>
      <c r="F37" s="5"/>
      <c r="G37" s="12"/>
      <c r="H37" s="12"/>
      <c r="I37" s="5"/>
      <c r="J37" s="5"/>
      <c r="K37" s="12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12"/>
      <c r="AM37" s="12"/>
      <c r="AN37" s="12"/>
      <c r="AO37" s="12"/>
      <c r="AP37" s="12"/>
      <c r="AQ37" s="12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</row>
    <row r="38" spans="1:63" ht="21" customHeight="1">
      <c r="A38" s="12"/>
      <c r="B38" s="12"/>
      <c r="C38" s="5"/>
      <c r="D38" s="5"/>
      <c r="E38" s="5"/>
      <c r="F38" s="5"/>
      <c r="G38" s="12"/>
      <c r="H38" s="12"/>
      <c r="I38" s="5"/>
      <c r="J38" s="5"/>
      <c r="K38" s="12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12"/>
      <c r="AM38" s="12"/>
      <c r="AN38" s="12"/>
      <c r="AO38" s="12"/>
      <c r="AP38" s="12"/>
      <c r="AQ38" s="12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</row>
    <row r="39" spans="1:63" ht="21" customHeight="1">
      <c r="A39" s="12"/>
      <c r="B39" s="12"/>
      <c r="C39" s="5"/>
      <c r="D39" s="5"/>
      <c r="E39" s="5"/>
      <c r="F39" s="5"/>
      <c r="G39" s="12"/>
      <c r="H39" s="12"/>
      <c r="I39" s="5"/>
      <c r="J39" s="5"/>
      <c r="K39" s="12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12"/>
      <c r="AM39" s="12"/>
      <c r="AN39" s="12"/>
      <c r="AO39" s="12"/>
      <c r="AP39" s="12"/>
      <c r="AQ39" s="12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</row>
    <row r="40" spans="1:63" ht="21" customHeight="1">
      <c r="A40" s="12"/>
      <c r="B40" s="12"/>
      <c r="C40" s="5"/>
      <c r="D40" s="5"/>
      <c r="E40" s="5"/>
      <c r="F40" s="5"/>
      <c r="G40" s="12"/>
      <c r="H40" s="12"/>
      <c r="I40" s="5"/>
      <c r="J40" s="5"/>
      <c r="K40" s="12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12"/>
      <c r="AM40" s="12"/>
      <c r="AN40" s="12"/>
      <c r="AO40" s="12"/>
      <c r="AP40" s="12"/>
      <c r="AQ40" s="12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</row>
    <row r="41" spans="1:63" ht="21" customHeight="1">
      <c r="A41" s="12"/>
      <c r="B41" s="12"/>
      <c r="C41" s="5"/>
      <c r="D41" s="5"/>
      <c r="E41" s="5"/>
      <c r="F41" s="5"/>
      <c r="G41" s="12"/>
      <c r="H41" s="12"/>
      <c r="I41" s="5"/>
      <c r="J41" s="5"/>
      <c r="K41" s="12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12"/>
      <c r="AM41" s="12"/>
      <c r="AN41" s="12"/>
      <c r="AO41" s="12"/>
      <c r="AP41" s="12"/>
      <c r="AQ41" s="12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</row>
    <row r="42" spans="1:63" ht="21" customHeight="1">
      <c r="A42" s="12"/>
      <c r="B42" s="12"/>
      <c r="C42" s="5"/>
      <c r="D42" s="5"/>
      <c r="E42" s="5"/>
      <c r="F42" s="5"/>
      <c r="G42" s="12"/>
      <c r="H42" s="12"/>
      <c r="I42" s="5"/>
      <c r="J42" s="5"/>
      <c r="K42" s="12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12"/>
      <c r="AM42" s="12"/>
      <c r="AN42" s="12"/>
      <c r="AO42" s="12"/>
      <c r="AP42" s="12"/>
      <c r="AQ42" s="12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</row>
    <row r="43" spans="1:63" ht="21" customHeight="1">
      <c r="A43" s="12"/>
      <c r="B43" s="12"/>
      <c r="C43" s="5"/>
      <c r="D43" s="5"/>
      <c r="E43" s="5"/>
      <c r="F43" s="5"/>
      <c r="G43" s="12"/>
      <c r="H43" s="12"/>
      <c r="I43" s="5"/>
      <c r="J43" s="5"/>
      <c r="K43" s="12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12"/>
      <c r="AM43" s="12"/>
      <c r="AN43" s="12"/>
      <c r="AO43" s="12"/>
      <c r="AP43" s="12"/>
      <c r="AQ43" s="12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</row>
    <row r="44" spans="1:63" ht="21" customHeight="1">
      <c r="A44" s="12"/>
      <c r="B44" s="12"/>
      <c r="C44" s="5"/>
      <c r="D44" s="5"/>
      <c r="E44" s="5"/>
      <c r="F44" s="5"/>
      <c r="G44" s="12"/>
      <c r="H44" s="12"/>
      <c r="I44" s="5"/>
      <c r="J44" s="5"/>
      <c r="K44" s="12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12"/>
      <c r="AM44" s="12"/>
      <c r="AN44" s="12"/>
      <c r="AO44" s="12"/>
      <c r="AP44" s="12"/>
      <c r="AQ44" s="12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</row>
    <row r="45" spans="1:63" ht="21" customHeight="1">
      <c r="A45" s="12"/>
      <c r="B45" s="12"/>
      <c r="C45" s="5"/>
      <c r="D45" s="5"/>
      <c r="E45" s="5"/>
      <c r="F45" s="5"/>
      <c r="G45" s="12"/>
      <c r="H45" s="12"/>
      <c r="I45" s="5"/>
      <c r="J45" s="5"/>
      <c r="K45" s="12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12"/>
      <c r="AM45" s="12"/>
      <c r="AN45" s="12"/>
      <c r="AO45" s="12"/>
      <c r="AP45" s="12"/>
      <c r="AQ45" s="12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</row>
    <row r="46" spans="1:63" ht="21" customHeight="1">
      <c r="A46" s="12"/>
      <c r="B46" s="12"/>
      <c r="C46" s="5"/>
      <c r="D46" s="5"/>
      <c r="E46" s="5"/>
      <c r="F46" s="5"/>
      <c r="G46" s="12"/>
      <c r="H46" s="12"/>
      <c r="I46" s="5"/>
      <c r="J46" s="5"/>
      <c r="K46" s="12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12"/>
      <c r="AM46" s="12"/>
      <c r="AN46" s="12"/>
      <c r="AO46" s="12"/>
      <c r="AP46" s="12"/>
      <c r="AQ46" s="12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</row>
    <row r="47" spans="1:63" ht="21" customHeight="1">
      <c r="A47" s="12"/>
      <c r="B47" s="12"/>
      <c r="C47" s="5"/>
      <c r="D47" s="5"/>
      <c r="E47" s="5"/>
      <c r="F47" s="5"/>
      <c r="G47" s="12"/>
      <c r="H47" s="12"/>
      <c r="I47" s="5"/>
      <c r="J47" s="5"/>
      <c r="K47" s="12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12"/>
      <c r="AM47" s="12"/>
      <c r="AN47" s="12"/>
      <c r="AO47" s="12"/>
      <c r="AP47" s="12"/>
      <c r="AQ47" s="12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</row>
    <row r="48" spans="1:63" ht="21" customHeight="1">
      <c r="A48" s="12"/>
      <c r="B48" s="12"/>
      <c r="C48" s="5"/>
      <c r="D48" s="5"/>
      <c r="E48" s="5"/>
      <c r="F48" s="5"/>
      <c r="G48" s="12"/>
      <c r="H48" s="12"/>
      <c r="I48" s="5"/>
      <c r="J48" s="5"/>
      <c r="K48" s="12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12"/>
      <c r="AM48" s="12"/>
      <c r="AN48" s="12"/>
      <c r="AO48" s="12"/>
      <c r="AP48" s="12"/>
      <c r="AQ48" s="12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</row>
    <row r="49" spans="1:63" ht="21" customHeight="1">
      <c r="A49" s="12"/>
      <c r="B49" s="12"/>
      <c r="C49" s="5"/>
      <c r="D49" s="5"/>
      <c r="E49" s="5"/>
      <c r="F49" s="5"/>
      <c r="G49" s="12"/>
      <c r="H49" s="12"/>
      <c r="I49" s="5"/>
      <c r="J49" s="5"/>
      <c r="K49" s="12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12"/>
      <c r="AM49" s="12"/>
      <c r="AN49" s="12"/>
      <c r="AO49" s="12"/>
      <c r="AP49" s="12"/>
      <c r="AQ49" s="12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</row>
    <row r="50" spans="1:63" ht="21" customHeight="1">
      <c r="A50" s="12"/>
      <c r="B50" s="12"/>
      <c r="C50" s="5"/>
      <c r="D50" s="5"/>
      <c r="E50" s="5"/>
      <c r="F50" s="5"/>
      <c r="G50" s="12"/>
      <c r="H50" s="12"/>
      <c r="I50" s="5"/>
      <c r="J50" s="5"/>
      <c r="K50" s="12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12"/>
      <c r="AM50" s="12"/>
      <c r="AN50" s="12"/>
      <c r="AO50" s="12"/>
      <c r="AP50" s="12"/>
      <c r="AQ50" s="12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</row>
    <row r="51" spans="1:63" ht="21" customHeight="1">
      <c r="A51" s="12"/>
      <c r="B51" s="12"/>
      <c r="C51" s="5"/>
      <c r="D51" s="5"/>
      <c r="E51" s="5"/>
      <c r="F51" s="5"/>
      <c r="G51" s="12"/>
      <c r="H51" s="12"/>
      <c r="I51" s="5"/>
      <c r="J51" s="5"/>
      <c r="K51" s="12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12"/>
      <c r="AM51" s="12"/>
      <c r="AN51" s="12"/>
      <c r="AO51" s="12"/>
      <c r="AP51" s="12"/>
      <c r="AQ51" s="12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</row>
    <row r="52" spans="1:63" ht="21" customHeight="1">
      <c r="A52" s="12"/>
      <c r="B52" s="12"/>
      <c r="C52" s="5"/>
      <c r="D52" s="5"/>
      <c r="E52" s="5"/>
      <c r="F52" s="5"/>
      <c r="G52" s="12"/>
      <c r="H52" s="12"/>
      <c r="I52" s="5"/>
      <c r="J52" s="5"/>
      <c r="K52" s="12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12"/>
      <c r="AM52" s="12"/>
      <c r="AN52" s="12"/>
      <c r="AO52" s="12"/>
      <c r="AP52" s="12"/>
      <c r="AQ52" s="12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</row>
    <row r="53" spans="1:63" ht="21" customHeight="1">
      <c r="A53" s="12"/>
      <c r="B53" s="12"/>
      <c r="C53" s="5"/>
      <c r="D53" s="5"/>
      <c r="E53" s="5"/>
      <c r="F53" s="5"/>
      <c r="G53" s="12"/>
      <c r="H53" s="12"/>
      <c r="I53" s="5"/>
      <c r="J53" s="5"/>
      <c r="K53" s="12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12"/>
      <c r="AM53" s="12"/>
      <c r="AN53" s="12"/>
      <c r="AO53" s="12"/>
      <c r="AP53" s="12"/>
      <c r="AQ53" s="12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</row>
    <row r="54" spans="1:63" ht="21" customHeight="1">
      <c r="A54" s="12"/>
      <c r="B54" s="12"/>
      <c r="C54" s="5"/>
      <c r="D54" s="5"/>
      <c r="E54" s="5"/>
      <c r="F54" s="5"/>
      <c r="G54" s="12"/>
      <c r="H54" s="12"/>
      <c r="I54" s="5"/>
      <c r="J54" s="5"/>
      <c r="K54" s="12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12"/>
      <c r="AM54" s="12"/>
      <c r="AN54" s="12"/>
      <c r="AO54" s="12"/>
      <c r="AP54" s="12"/>
      <c r="AQ54" s="12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</row>
    <row r="55" spans="1:63" ht="21" customHeight="1">
      <c r="A55" s="12"/>
      <c r="B55" s="12"/>
      <c r="C55" s="5"/>
      <c r="D55" s="5"/>
      <c r="E55" s="5"/>
      <c r="F55" s="5"/>
      <c r="G55" s="12"/>
      <c r="H55" s="12"/>
      <c r="I55" s="5"/>
      <c r="J55" s="5"/>
      <c r="K55" s="12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12"/>
      <c r="AM55" s="12"/>
      <c r="AN55" s="12"/>
      <c r="AO55" s="12"/>
      <c r="AP55" s="12"/>
      <c r="AQ55" s="12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</row>
    <row r="56" spans="1:63" ht="21" customHeight="1">
      <c r="A56" s="12"/>
      <c r="B56" s="12"/>
      <c r="C56" s="5"/>
      <c r="D56" s="5"/>
      <c r="E56" s="5"/>
      <c r="F56" s="5"/>
      <c r="G56" s="12"/>
      <c r="H56" s="12"/>
      <c r="I56" s="5"/>
      <c r="J56" s="5"/>
      <c r="K56" s="12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12"/>
      <c r="AM56" s="12"/>
      <c r="AN56" s="12"/>
      <c r="AO56" s="12"/>
      <c r="AP56" s="12"/>
      <c r="AQ56" s="12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</row>
    <row r="57" spans="1:63" ht="21" customHeight="1">
      <c r="A57" s="12"/>
      <c r="B57" s="12"/>
      <c r="C57" s="5"/>
      <c r="D57" s="5"/>
      <c r="E57" s="5"/>
      <c r="F57" s="5"/>
      <c r="G57" s="12"/>
      <c r="H57" s="12"/>
      <c r="I57" s="5"/>
      <c r="J57" s="5"/>
      <c r="K57" s="12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12"/>
      <c r="AM57" s="12"/>
      <c r="AN57" s="12"/>
      <c r="AO57" s="12"/>
      <c r="AP57" s="12"/>
      <c r="AQ57" s="12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</row>
    <row r="58" spans="1:63" ht="21" customHeight="1">
      <c r="A58" s="12"/>
      <c r="B58" s="12"/>
      <c r="C58" s="5"/>
      <c r="D58" s="5"/>
      <c r="E58" s="5"/>
      <c r="F58" s="5"/>
      <c r="G58" s="12"/>
      <c r="H58" s="12"/>
      <c r="I58" s="5"/>
      <c r="J58" s="5"/>
      <c r="K58" s="12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12"/>
      <c r="AM58" s="12"/>
      <c r="AN58" s="12"/>
      <c r="AO58" s="12"/>
      <c r="AP58" s="12"/>
      <c r="AQ58" s="12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</row>
    <row r="59" spans="1:63" ht="21" customHeight="1">
      <c r="A59" s="12"/>
      <c r="B59" s="12"/>
      <c r="C59" s="5"/>
      <c r="D59" s="5"/>
      <c r="E59" s="5"/>
      <c r="F59" s="5"/>
      <c r="G59" s="12"/>
      <c r="H59" s="12"/>
      <c r="I59" s="5"/>
      <c r="J59" s="5"/>
      <c r="K59" s="12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12"/>
      <c r="AM59" s="12"/>
      <c r="AN59" s="12"/>
      <c r="AO59" s="12"/>
      <c r="AP59" s="12"/>
      <c r="AQ59" s="12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</row>
    <row r="60" spans="1:63" ht="21" customHeight="1">
      <c r="A60" s="12"/>
      <c r="B60" s="12"/>
      <c r="C60" s="5"/>
      <c r="D60" s="5"/>
      <c r="E60" s="5"/>
      <c r="F60" s="5"/>
      <c r="G60" s="12"/>
      <c r="H60" s="12"/>
      <c r="I60" s="5"/>
      <c r="J60" s="5"/>
      <c r="K60" s="12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12"/>
      <c r="AM60" s="12"/>
      <c r="AN60" s="12"/>
      <c r="AO60" s="12"/>
      <c r="AP60" s="12"/>
      <c r="AQ60" s="12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</row>
    <row r="61" spans="1:63" ht="21" customHeight="1">
      <c r="A61" s="12"/>
      <c r="B61" s="12"/>
      <c r="C61" s="5"/>
      <c r="D61" s="5"/>
      <c r="E61" s="5"/>
      <c r="F61" s="5"/>
      <c r="G61" s="12"/>
      <c r="H61" s="12"/>
      <c r="I61" s="5"/>
      <c r="J61" s="5"/>
      <c r="K61" s="12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12"/>
      <c r="AM61" s="12"/>
      <c r="AN61" s="12"/>
      <c r="AO61" s="12"/>
      <c r="AP61" s="12"/>
      <c r="AQ61" s="12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</row>
    <row r="62" spans="1:63" ht="21" customHeight="1">
      <c r="A62" s="12"/>
      <c r="B62" s="12"/>
      <c r="C62" s="5"/>
      <c r="D62" s="5"/>
      <c r="E62" s="5"/>
      <c r="F62" s="5"/>
      <c r="G62" s="12"/>
      <c r="H62" s="12"/>
      <c r="I62" s="5"/>
      <c r="J62" s="5"/>
      <c r="K62" s="12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12"/>
      <c r="AM62" s="12"/>
      <c r="AN62" s="12"/>
      <c r="AO62" s="12"/>
      <c r="AP62" s="12"/>
      <c r="AQ62" s="12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</row>
    <row r="63" spans="1:63" ht="21" customHeight="1">
      <c r="A63" s="12"/>
      <c r="B63" s="12"/>
      <c r="C63" s="5"/>
      <c r="D63" s="5"/>
      <c r="E63" s="5"/>
      <c r="F63" s="5"/>
      <c r="G63" s="12"/>
      <c r="H63" s="12"/>
      <c r="I63" s="5"/>
      <c r="J63" s="5"/>
      <c r="K63" s="12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12"/>
      <c r="AM63" s="12"/>
      <c r="AN63" s="12"/>
      <c r="AO63" s="12"/>
      <c r="AP63" s="12"/>
      <c r="AQ63" s="12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</row>
    <row r="64" spans="1:63" ht="21" customHeight="1">
      <c r="A64" s="12"/>
      <c r="B64" s="12"/>
      <c r="C64" s="5"/>
      <c r="D64" s="5"/>
      <c r="E64" s="5"/>
      <c r="F64" s="5"/>
      <c r="G64" s="12"/>
      <c r="H64" s="12"/>
      <c r="I64" s="5"/>
      <c r="J64" s="5"/>
      <c r="K64" s="12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12"/>
      <c r="AM64" s="12"/>
      <c r="AN64" s="12"/>
      <c r="AO64" s="12"/>
      <c r="AP64" s="12"/>
      <c r="AQ64" s="12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</row>
    <row r="65" spans="1:63" ht="21" customHeight="1">
      <c r="A65" s="12"/>
      <c r="B65" s="12"/>
      <c r="C65" s="5"/>
      <c r="D65" s="5"/>
      <c r="E65" s="5"/>
      <c r="F65" s="5"/>
      <c r="G65" s="12"/>
      <c r="H65" s="12"/>
      <c r="I65" s="5"/>
      <c r="J65" s="5"/>
      <c r="K65" s="12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12"/>
      <c r="AM65" s="12"/>
      <c r="AN65" s="12"/>
      <c r="AO65" s="12"/>
      <c r="AP65" s="12"/>
      <c r="AQ65" s="12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</row>
    <row r="66" spans="1:63" ht="21" customHeight="1">
      <c r="A66" s="12"/>
      <c r="B66" s="12"/>
      <c r="C66" s="5"/>
      <c r="D66" s="5"/>
      <c r="E66" s="5"/>
      <c r="F66" s="5"/>
      <c r="G66" s="12"/>
      <c r="H66" s="12"/>
      <c r="I66" s="5"/>
      <c r="J66" s="5"/>
      <c r="K66" s="12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12"/>
      <c r="AM66" s="12"/>
      <c r="AN66" s="12"/>
      <c r="AO66" s="12"/>
      <c r="AP66" s="12"/>
      <c r="AQ66" s="12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</row>
    <row r="67" spans="1:63" ht="21" customHeight="1">
      <c r="A67" s="12"/>
      <c r="B67" s="12"/>
      <c r="C67" s="5"/>
      <c r="D67" s="5"/>
      <c r="E67" s="5"/>
      <c r="F67" s="5"/>
      <c r="G67" s="12"/>
      <c r="H67" s="12"/>
      <c r="I67" s="5"/>
      <c r="J67" s="5"/>
      <c r="K67" s="12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12"/>
      <c r="AM67" s="12"/>
      <c r="AN67" s="12"/>
      <c r="AO67" s="12"/>
      <c r="AP67" s="12"/>
      <c r="AQ67" s="12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</row>
    <row r="68" spans="1:63" ht="21" customHeight="1">
      <c r="A68" s="12"/>
      <c r="B68" s="12"/>
      <c r="C68" s="5"/>
      <c r="D68" s="5"/>
      <c r="E68" s="5"/>
      <c r="F68" s="5"/>
      <c r="G68" s="12"/>
      <c r="H68" s="12"/>
      <c r="I68" s="5"/>
      <c r="J68" s="5"/>
      <c r="K68" s="12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12"/>
      <c r="AM68" s="12"/>
      <c r="AN68" s="12"/>
      <c r="AO68" s="12"/>
      <c r="AP68" s="12"/>
      <c r="AQ68" s="12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</row>
    <row r="69" spans="1:63" ht="21" customHeight="1">
      <c r="A69" s="12"/>
      <c r="B69" s="12"/>
      <c r="C69" s="5"/>
      <c r="D69" s="5"/>
      <c r="E69" s="5"/>
      <c r="F69" s="5"/>
      <c r="G69" s="12"/>
      <c r="H69" s="12"/>
      <c r="I69" s="5"/>
      <c r="J69" s="5"/>
      <c r="K69" s="12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12"/>
      <c r="AM69" s="12"/>
      <c r="AN69" s="12"/>
      <c r="AO69" s="12"/>
      <c r="AP69" s="12"/>
      <c r="AQ69" s="12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</row>
    <row r="70" spans="1:63" ht="21" customHeight="1">
      <c r="A70" s="12"/>
      <c r="B70" s="12"/>
      <c r="C70" s="5"/>
      <c r="D70" s="5"/>
      <c r="E70" s="5"/>
      <c r="F70" s="5"/>
      <c r="G70" s="12"/>
      <c r="H70" s="12"/>
      <c r="I70" s="5"/>
      <c r="J70" s="5"/>
      <c r="K70" s="12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12"/>
      <c r="AM70" s="12"/>
      <c r="AN70" s="12"/>
      <c r="AO70" s="12"/>
      <c r="AP70" s="12"/>
      <c r="AQ70" s="12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</row>
    <row r="71" spans="1:63" ht="21" customHeight="1">
      <c r="A71" s="12"/>
      <c r="B71" s="12"/>
      <c r="C71" s="5"/>
      <c r="D71" s="5"/>
      <c r="E71" s="5"/>
      <c r="F71" s="5"/>
      <c r="G71" s="12"/>
      <c r="H71" s="12"/>
      <c r="I71" s="5"/>
      <c r="J71" s="5"/>
      <c r="K71" s="12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12"/>
      <c r="AM71" s="12"/>
      <c r="AN71" s="12"/>
      <c r="AO71" s="12"/>
      <c r="AP71" s="12"/>
      <c r="AQ71" s="12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</row>
    <row r="72" spans="1:63" ht="21" customHeight="1">
      <c r="A72" s="12"/>
      <c r="B72" s="12"/>
      <c r="C72" s="5"/>
      <c r="D72" s="5"/>
      <c r="E72" s="5"/>
      <c r="F72" s="5"/>
      <c r="G72" s="12"/>
      <c r="H72" s="12"/>
      <c r="I72" s="5"/>
      <c r="J72" s="5"/>
      <c r="K72" s="12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12"/>
      <c r="AM72" s="12"/>
      <c r="AN72" s="12"/>
      <c r="AO72" s="12"/>
      <c r="AP72" s="12"/>
      <c r="AQ72" s="12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</row>
    <row r="73" spans="1:63" ht="21" customHeight="1">
      <c r="A73" s="12"/>
      <c r="B73" s="12"/>
      <c r="C73" s="5"/>
      <c r="D73" s="5"/>
      <c r="E73" s="5"/>
      <c r="F73" s="5"/>
      <c r="G73" s="12"/>
      <c r="H73" s="12"/>
      <c r="I73" s="5"/>
      <c r="J73" s="5"/>
      <c r="K73" s="12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12"/>
      <c r="AM73" s="12"/>
      <c r="AN73" s="12"/>
      <c r="AO73" s="12"/>
      <c r="AP73" s="12"/>
      <c r="AQ73" s="12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</row>
    <row r="74" spans="1:63" ht="21" customHeight="1">
      <c r="A74" s="12"/>
      <c r="B74" s="12"/>
      <c r="C74" s="5"/>
      <c r="D74" s="5"/>
      <c r="E74" s="5"/>
      <c r="F74" s="5"/>
      <c r="G74" s="12"/>
      <c r="H74" s="12"/>
      <c r="I74" s="5"/>
      <c r="J74" s="5"/>
      <c r="K74" s="12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12"/>
      <c r="AM74" s="12"/>
      <c r="AN74" s="12"/>
      <c r="AO74" s="12"/>
      <c r="AP74" s="12"/>
      <c r="AQ74" s="12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</row>
    <row r="75" spans="1:63" ht="21" customHeight="1">
      <c r="A75" s="12"/>
      <c r="B75" s="12"/>
      <c r="C75" s="5"/>
      <c r="D75" s="5"/>
      <c r="E75" s="5"/>
      <c r="F75" s="5"/>
      <c r="G75" s="12"/>
      <c r="H75" s="12"/>
      <c r="I75" s="5"/>
      <c r="J75" s="5"/>
      <c r="K75" s="12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12"/>
      <c r="AM75" s="12"/>
      <c r="AN75" s="12"/>
      <c r="AO75" s="12"/>
      <c r="AP75" s="12"/>
      <c r="AQ75" s="12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</row>
    <row r="76" spans="1:63" ht="21" customHeight="1">
      <c r="A76" s="12"/>
      <c r="B76" s="12"/>
      <c r="C76" s="5"/>
      <c r="D76" s="5"/>
      <c r="E76" s="5"/>
      <c r="F76" s="5"/>
      <c r="G76" s="12"/>
      <c r="H76" s="12"/>
      <c r="I76" s="5"/>
      <c r="J76" s="5"/>
      <c r="K76" s="12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12"/>
      <c r="AM76" s="12"/>
      <c r="AN76" s="12"/>
      <c r="AO76" s="12"/>
      <c r="AP76" s="12"/>
      <c r="AQ76" s="12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</row>
    <row r="77" spans="1:63" ht="21" customHeight="1">
      <c r="A77" s="12"/>
      <c r="B77" s="12"/>
      <c r="C77" s="5"/>
      <c r="D77" s="5"/>
      <c r="E77" s="5"/>
      <c r="F77" s="5"/>
      <c r="G77" s="12"/>
      <c r="H77" s="12"/>
      <c r="I77" s="5"/>
      <c r="J77" s="5"/>
      <c r="K77" s="12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12"/>
      <c r="AM77" s="12"/>
      <c r="AN77" s="12"/>
      <c r="AO77" s="12"/>
      <c r="AP77" s="12"/>
      <c r="AQ77" s="12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</row>
    <row r="78" spans="1:63" ht="21" customHeight="1">
      <c r="A78" s="12"/>
      <c r="B78" s="12"/>
      <c r="C78" s="5"/>
      <c r="D78" s="5"/>
      <c r="E78" s="5"/>
      <c r="F78" s="5"/>
      <c r="G78" s="12"/>
      <c r="H78" s="12"/>
      <c r="I78" s="5"/>
      <c r="J78" s="5"/>
      <c r="K78" s="12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12"/>
      <c r="AM78" s="12"/>
      <c r="AN78" s="12"/>
      <c r="AO78" s="12"/>
      <c r="AP78" s="12"/>
      <c r="AQ78" s="12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</row>
    <row r="79" spans="1:63" ht="21" customHeight="1">
      <c r="A79" s="12"/>
      <c r="B79" s="12"/>
      <c r="C79" s="5"/>
      <c r="D79" s="5"/>
      <c r="E79" s="5"/>
      <c r="F79" s="5"/>
      <c r="G79" s="12"/>
      <c r="H79" s="12"/>
      <c r="I79" s="5"/>
      <c r="J79" s="5"/>
      <c r="K79" s="12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12"/>
      <c r="AM79" s="12"/>
      <c r="AN79" s="12"/>
      <c r="AO79" s="12"/>
      <c r="AP79" s="12"/>
      <c r="AQ79" s="12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</row>
    <row r="80" spans="1:63" ht="21" customHeight="1">
      <c r="A80" s="12"/>
      <c r="B80" s="12"/>
      <c r="C80" s="5"/>
      <c r="D80" s="5"/>
      <c r="E80" s="5"/>
      <c r="F80" s="5"/>
      <c r="G80" s="12"/>
      <c r="H80" s="12"/>
      <c r="I80" s="5"/>
      <c r="J80" s="5"/>
      <c r="K80" s="12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12"/>
      <c r="AM80" s="12"/>
      <c r="AN80" s="12"/>
      <c r="AO80" s="12"/>
      <c r="AP80" s="12"/>
      <c r="AQ80" s="12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</row>
    <row r="81" spans="1:63" ht="21" customHeight="1">
      <c r="A81" s="12"/>
      <c r="B81" s="12"/>
      <c r="C81" s="5"/>
      <c r="D81" s="5"/>
      <c r="E81" s="5"/>
      <c r="F81" s="5"/>
      <c r="G81" s="12"/>
      <c r="H81" s="12"/>
      <c r="I81" s="5"/>
      <c r="J81" s="5"/>
      <c r="K81" s="12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12"/>
      <c r="AM81" s="12"/>
      <c r="AN81" s="12"/>
      <c r="AO81" s="12"/>
      <c r="AP81" s="12"/>
      <c r="AQ81" s="12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</row>
    <row r="82" spans="1:63" ht="21" customHeight="1">
      <c r="A82" s="12"/>
      <c r="B82" s="12"/>
      <c r="C82" s="5"/>
      <c r="D82" s="5"/>
      <c r="E82" s="5"/>
      <c r="F82" s="5"/>
      <c r="G82" s="12"/>
      <c r="H82" s="12"/>
      <c r="I82" s="5"/>
      <c r="J82" s="5"/>
      <c r="K82" s="12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12"/>
      <c r="AM82" s="12"/>
      <c r="AN82" s="12"/>
      <c r="AO82" s="12"/>
      <c r="AP82" s="12"/>
      <c r="AQ82" s="12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</row>
    <row r="83" spans="1:63" ht="21" customHeight="1">
      <c r="A83" s="12"/>
      <c r="B83" s="12"/>
      <c r="C83" s="5"/>
      <c r="D83" s="5"/>
      <c r="E83" s="5"/>
      <c r="F83" s="5"/>
      <c r="G83" s="12"/>
      <c r="H83" s="12"/>
      <c r="I83" s="5"/>
      <c r="J83" s="5"/>
      <c r="K83" s="12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12"/>
      <c r="AM83" s="12"/>
      <c r="AN83" s="12"/>
      <c r="AO83" s="12"/>
      <c r="AP83" s="12"/>
      <c r="AQ83" s="12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</row>
    <row r="84" spans="1:63" ht="21" customHeight="1">
      <c r="A84" s="12"/>
      <c r="B84" s="12"/>
      <c r="C84" s="5"/>
      <c r="D84" s="5"/>
      <c r="E84" s="5"/>
      <c r="F84" s="5"/>
      <c r="G84" s="12"/>
      <c r="H84" s="12"/>
      <c r="I84" s="5"/>
      <c r="J84" s="5"/>
      <c r="K84" s="12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12"/>
      <c r="AM84" s="12"/>
      <c r="AN84" s="12"/>
      <c r="AO84" s="12"/>
      <c r="AP84" s="12"/>
      <c r="AQ84" s="12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</row>
    <row r="85" spans="1:63" ht="21" customHeight="1">
      <c r="A85" s="12"/>
      <c r="B85" s="12"/>
      <c r="C85" s="5"/>
      <c r="D85" s="5"/>
      <c r="E85" s="5"/>
      <c r="F85" s="5"/>
      <c r="G85" s="12"/>
      <c r="H85" s="12"/>
      <c r="I85" s="5"/>
      <c r="J85" s="5"/>
      <c r="K85" s="12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12"/>
      <c r="AM85" s="12"/>
      <c r="AN85" s="12"/>
      <c r="AO85" s="12"/>
      <c r="AP85" s="12"/>
      <c r="AQ85" s="12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</row>
    <row r="86" spans="1:63" ht="21" customHeight="1">
      <c r="A86" s="12"/>
      <c r="B86" s="12"/>
      <c r="C86" s="5"/>
      <c r="D86" s="5"/>
      <c r="E86" s="5"/>
      <c r="F86" s="5"/>
      <c r="G86" s="12"/>
      <c r="H86" s="12"/>
      <c r="I86" s="5"/>
      <c r="J86" s="5"/>
      <c r="K86" s="12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12"/>
      <c r="AM86" s="12"/>
      <c r="AN86" s="12"/>
      <c r="AO86" s="12"/>
      <c r="AP86" s="12"/>
      <c r="AQ86" s="12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</row>
    <row r="87" spans="1:63" ht="21" customHeight="1">
      <c r="A87" s="12"/>
      <c r="B87" s="12"/>
      <c r="C87" s="5"/>
      <c r="D87" s="5"/>
      <c r="E87" s="5"/>
      <c r="F87" s="5"/>
      <c r="G87" s="12"/>
      <c r="H87" s="12"/>
      <c r="I87" s="5"/>
      <c r="J87" s="5"/>
      <c r="K87" s="12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12"/>
      <c r="AM87" s="12"/>
      <c r="AN87" s="12"/>
      <c r="AO87" s="12"/>
      <c r="AP87" s="12"/>
      <c r="AQ87" s="12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</row>
    <row r="88" spans="1:63" ht="21" customHeight="1">
      <c r="A88" s="12"/>
      <c r="B88" s="12"/>
      <c r="C88" s="5"/>
      <c r="D88" s="5"/>
      <c r="E88" s="5"/>
      <c r="F88" s="5"/>
      <c r="G88" s="12"/>
      <c r="H88" s="12"/>
      <c r="I88" s="5"/>
      <c r="J88" s="5"/>
      <c r="K88" s="12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12"/>
      <c r="AM88" s="12"/>
      <c r="AN88" s="12"/>
      <c r="AO88" s="12"/>
      <c r="AP88" s="12"/>
      <c r="AQ88" s="12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</row>
    <row r="89" spans="1:63" ht="21" customHeight="1">
      <c r="A89" s="12"/>
      <c r="B89" s="12"/>
      <c r="C89" s="5"/>
      <c r="D89" s="5"/>
      <c r="E89" s="5"/>
      <c r="F89" s="5"/>
      <c r="G89" s="12"/>
      <c r="H89" s="12"/>
      <c r="I89" s="5"/>
      <c r="J89" s="5"/>
      <c r="K89" s="12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12"/>
      <c r="AM89" s="12"/>
      <c r="AN89" s="12"/>
      <c r="AO89" s="12"/>
      <c r="AP89" s="12"/>
      <c r="AQ89" s="12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</row>
    <row r="90" spans="1:63" ht="21" customHeight="1">
      <c r="A90" s="12"/>
      <c r="B90" s="12"/>
      <c r="C90" s="5"/>
      <c r="D90" s="5"/>
      <c r="E90" s="5"/>
      <c r="F90" s="5"/>
      <c r="G90" s="12"/>
      <c r="H90" s="12"/>
      <c r="I90" s="5"/>
      <c r="J90" s="5"/>
      <c r="K90" s="12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12"/>
      <c r="AM90" s="12"/>
      <c r="AN90" s="12"/>
      <c r="AO90" s="12"/>
      <c r="AP90" s="12"/>
      <c r="AQ90" s="12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</row>
    <row r="91" spans="1:63" ht="21" customHeight="1">
      <c r="A91" s="12"/>
      <c r="B91" s="12"/>
      <c r="C91" s="5"/>
      <c r="D91" s="5"/>
      <c r="E91" s="5"/>
      <c r="F91" s="5"/>
      <c r="G91" s="12"/>
      <c r="H91" s="12"/>
      <c r="I91" s="5"/>
      <c r="J91" s="5"/>
      <c r="K91" s="12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12"/>
      <c r="AM91" s="12"/>
      <c r="AN91" s="12"/>
      <c r="AO91" s="12"/>
      <c r="AP91" s="12"/>
      <c r="AQ91" s="12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</row>
    <row r="92" spans="1:63" ht="21" customHeight="1">
      <c r="A92" s="12"/>
      <c r="B92" s="12"/>
      <c r="C92" s="5"/>
      <c r="D92" s="5"/>
      <c r="E92" s="5"/>
      <c r="F92" s="5"/>
      <c r="G92" s="12"/>
      <c r="H92" s="12"/>
      <c r="I92" s="5"/>
      <c r="J92" s="5"/>
      <c r="K92" s="12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12"/>
      <c r="AM92" s="12"/>
      <c r="AN92" s="12"/>
      <c r="AO92" s="12"/>
      <c r="AP92" s="12"/>
      <c r="AQ92" s="12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</row>
    <row r="93" spans="1:63" ht="21" customHeight="1">
      <c r="A93" s="12"/>
      <c r="B93" s="12"/>
      <c r="C93" s="5"/>
      <c r="D93" s="5"/>
      <c r="E93" s="5"/>
      <c r="F93" s="5"/>
      <c r="G93" s="12"/>
      <c r="H93" s="12"/>
      <c r="I93" s="5"/>
      <c r="J93" s="5"/>
      <c r="K93" s="12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12"/>
      <c r="AM93" s="12"/>
      <c r="AN93" s="12"/>
      <c r="AO93" s="12"/>
      <c r="AP93" s="12"/>
      <c r="AQ93" s="12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</row>
    <row r="94" spans="1:63" ht="21" customHeight="1">
      <c r="A94" s="12"/>
      <c r="B94" s="12"/>
      <c r="C94" s="5"/>
      <c r="D94" s="5"/>
      <c r="E94" s="5"/>
      <c r="F94" s="5"/>
      <c r="G94" s="12"/>
      <c r="H94" s="12"/>
      <c r="I94" s="5"/>
      <c r="J94" s="5"/>
      <c r="K94" s="12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12"/>
      <c r="AM94" s="12"/>
      <c r="AN94" s="12"/>
      <c r="AO94" s="12"/>
      <c r="AP94" s="12"/>
      <c r="AQ94" s="12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</row>
    <row r="95" spans="1:63" ht="21" customHeight="1">
      <c r="A95" s="12"/>
      <c r="B95" s="12"/>
      <c r="C95" s="5"/>
      <c r="D95" s="5"/>
      <c r="E95" s="5"/>
      <c r="F95" s="5"/>
      <c r="G95" s="12"/>
      <c r="H95" s="12"/>
      <c r="I95" s="5"/>
      <c r="J95" s="5"/>
      <c r="K95" s="12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12"/>
      <c r="AM95" s="12"/>
      <c r="AN95" s="12"/>
      <c r="AO95" s="12"/>
      <c r="AP95" s="12"/>
      <c r="AQ95" s="12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</row>
    <row r="96" spans="1:63" ht="21" customHeight="1">
      <c r="A96" s="12"/>
      <c r="B96" s="12"/>
      <c r="C96" s="5"/>
      <c r="D96" s="5"/>
      <c r="E96" s="5"/>
      <c r="F96" s="5"/>
      <c r="G96" s="12"/>
      <c r="H96" s="12"/>
      <c r="I96" s="5"/>
      <c r="J96" s="5"/>
      <c r="K96" s="12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12"/>
      <c r="AM96" s="12"/>
      <c r="AN96" s="12"/>
      <c r="AO96" s="12"/>
      <c r="AP96" s="12"/>
      <c r="AQ96" s="12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</row>
    <row r="97" spans="1:63" ht="21" customHeight="1">
      <c r="A97" s="12"/>
      <c r="B97" s="12"/>
      <c r="C97" s="5"/>
      <c r="D97" s="5"/>
      <c r="E97" s="5"/>
      <c r="F97" s="5"/>
      <c r="G97" s="12"/>
      <c r="H97" s="12"/>
      <c r="I97" s="5"/>
      <c r="J97" s="5"/>
      <c r="K97" s="12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12"/>
      <c r="AM97" s="12"/>
      <c r="AN97" s="12"/>
      <c r="AO97" s="12"/>
      <c r="AP97" s="12"/>
      <c r="AQ97" s="12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</row>
    <row r="98" spans="1:63" ht="21" customHeight="1">
      <c r="A98" s="12"/>
      <c r="B98" s="12"/>
      <c r="C98" s="5"/>
      <c r="D98" s="5"/>
      <c r="E98" s="5"/>
      <c r="F98" s="5"/>
      <c r="G98" s="12"/>
      <c r="H98" s="12"/>
      <c r="I98" s="5"/>
      <c r="J98" s="5"/>
      <c r="K98" s="12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12"/>
      <c r="AM98" s="12"/>
      <c r="AN98" s="12"/>
      <c r="AO98" s="12"/>
      <c r="AP98" s="12"/>
      <c r="AQ98" s="12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</row>
    <row r="99" spans="1:63" ht="21" customHeight="1">
      <c r="A99" s="12"/>
      <c r="B99" s="12"/>
      <c r="C99" s="5"/>
      <c r="D99" s="5"/>
      <c r="E99" s="5"/>
      <c r="F99" s="5"/>
      <c r="G99" s="12"/>
      <c r="H99" s="12"/>
      <c r="I99" s="5"/>
      <c r="J99" s="5"/>
      <c r="K99" s="12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12"/>
      <c r="AM99" s="12"/>
      <c r="AN99" s="12"/>
      <c r="AO99" s="12"/>
      <c r="AP99" s="12"/>
      <c r="AQ99" s="12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</row>
    <row r="100" spans="1:63" ht="21" customHeight="1">
      <c r="A100" s="12"/>
      <c r="B100" s="12"/>
      <c r="C100" s="5"/>
      <c r="D100" s="5"/>
      <c r="E100" s="5"/>
      <c r="F100" s="5"/>
      <c r="G100" s="12"/>
      <c r="H100" s="12"/>
      <c r="I100" s="5"/>
      <c r="J100" s="5"/>
      <c r="K100" s="12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12"/>
      <c r="AM100" s="12"/>
      <c r="AN100" s="12"/>
      <c r="AO100" s="12"/>
      <c r="AP100" s="12"/>
      <c r="AQ100" s="12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</row>
    <row r="101" spans="1:63" ht="21" customHeight="1">
      <c r="A101" s="12"/>
      <c r="B101" s="12"/>
      <c r="C101" s="5"/>
      <c r="D101" s="5"/>
      <c r="E101" s="5"/>
      <c r="F101" s="5"/>
      <c r="G101" s="12"/>
      <c r="H101" s="12"/>
      <c r="I101" s="5"/>
      <c r="J101" s="5"/>
      <c r="K101" s="12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12"/>
      <c r="AM101" s="12"/>
      <c r="AN101" s="12"/>
      <c r="AO101" s="12"/>
      <c r="AP101" s="12"/>
      <c r="AQ101" s="12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</row>
    <row r="102" spans="1:63" ht="21" customHeight="1">
      <c r="A102" s="12"/>
      <c r="B102" s="12"/>
      <c r="C102" s="5"/>
      <c r="D102" s="5"/>
      <c r="E102" s="5"/>
      <c r="F102" s="5"/>
      <c r="G102" s="12"/>
      <c r="H102" s="12"/>
      <c r="I102" s="5"/>
      <c r="J102" s="5"/>
      <c r="K102" s="12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12"/>
      <c r="AM102" s="12"/>
      <c r="AN102" s="12"/>
      <c r="AO102" s="12"/>
      <c r="AP102" s="12"/>
      <c r="AQ102" s="12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</row>
    <row r="103" spans="1:63" ht="21" customHeight="1">
      <c r="A103" s="12"/>
      <c r="B103" s="12"/>
      <c r="C103" s="5"/>
      <c r="D103" s="5"/>
      <c r="E103" s="5"/>
      <c r="F103" s="5"/>
      <c r="G103" s="12"/>
      <c r="H103" s="12"/>
      <c r="I103" s="5"/>
      <c r="J103" s="5"/>
      <c r="K103" s="12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12"/>
      <c r="AM103" s="12"/>
      <c r="AN103" s="12"/>
      <c r="AO103" s="12"/>
      <c r="AP103" s="12"/>
      <c r="AQ103" s="12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</row>
    <row r="104" spans="1:63" ht="21" customHeight="1">
      <c r="A104" s="12"/>
      <c r="B104" s="12"/>
      <c r="C104" s="5"/>
      <c r="D104" s="5"/>
      <c r="E104" s="5"/>
      <c r="F104" s="5"/>
      <c r="G104" s="12"/>
      <c r="H104" s="12"/>
      <c r="I104" s="5"/>
      <c r="J104" s="5"/>
      <c r="K104" s="12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12"/>
      <c r="AM104" s="12"/>
      <c r="AN104" s="12"/>
      <c r="AO104" s="12"/>
      <c r="AP104" s="12"/>
      <c r="AQ104" s="12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</row>
    <row r="105" spans="1:63" ht="21" customHeight="1">
      <c r="A105" s="12"/>
      <c r="B105" s="12"/>
      <c r="C105" s="5"/>
      <c r="D105" s="5"/>
      <c r="E105" s="5"/>
      <c r="F105" s="5"/>
      <c r="G105" s="12"/>
      <c r="H105" s="12"/>
      <c r="I105" s="5"/>
      <c r="J105" s="5"/>
      <c r="K105" s="12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12"/>
      <c r="AM105" s="12"/>
      <c r="AN105" s="12"/>
      <c r="AO105" s="12"/>
      <c r="AP105" s="12"/>
      <c r="AQ105" s="12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</row>
    <row r="106" spans="1:63" ht="21" customHeight="1">
      <c r="A106" s="12"/>
      <c r="B106" s="12"/>
      <c r="C106" s="5"/>
      <c r="D106" s="5"/>
      <c r="E106" s="5"/>
      <c r="F106" s="5"/>
      <c r="G106" s="12"/>
      <c r="H106" s="12"/>
      <c r="I106" s="5"/>
      <c r="J106" s="5"/>
      <c r="K106" s="12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12"/>
      <c r="AM106" s="12"/>
      <c r="AN106" s="12"/>
      <c r="AO106" s="12"/>
      <c r="AP106" s="12"/>
      <c r="AQ106" s="12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</row>
    <row r="107" spans="1:63" ht="21" customHeight="1">
      <c r="A107" s="12"/>
      <c r="B107" s="12"/>
      <c r="C107" s="5"/>
      <c r="D107" s="5"/>
      <c r="E107" s="5"/>
      <c r="F107" s="5"/>
      <c r="G107" s="12"/>
      <c r="H107" s="12"/>
      <c r="I107" s="5"/>
      <c r="J107" s="5"/>
      <c r="K107" s="12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12"/>
      <c r="AM107" s="12"/>
      <c r="AN107" s="12"/>
      <c r="AO107" s="12"/>
      <c r="AP107" s="12"/>
      <c r="AQ107" s="12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</row>
    <row r="108" spans="1:63" ht="21" customHeight="1">
      <c r="A108" s="12"/>
      <c r="B108" s="12"/>
      <c r="C108" s="5"/>
      <c r="D108" s="5"/>
      <c r="E108" s="5"/>
      <c r="F108" s="5"/>
      <c r="G108" s="12"/>
      <c r="H108" s="12"/>
      <c r="I108" s="5"/>
      <c r="J108" s="5"/>
      <c r="K108" s="12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12"/>
      <c r="AM108" s="12"/>
      <c r="AN108" s="12"/>
      <c r="AO108" s="12"/>
      <c r="AP108" s="12"/>
      <c r="AQ108" s="12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</row>
    <row r="109" spans="1:63" ht="21" customHeight="1">
      <c r="A109" s="12"/>
      <c r="B109" s="12"/>
      <c r="C109" s="5"/>
      <c r="D109" s="5"/>
      <c r="E109" s="5"/>
      <c r="F109" s="5"/>
      <c r="G109" s="12"/>
      <c r="H109" s="12"/>
      <c r="I109" s="5"/>
      <c r="J109" s="5"/>
      <c r="K109" s="12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12"/>
      <c r="AM109" s="12"/>
      <c r="AN109" s="12"/>
      <c r="AO109" s="12"/>
      <c r="AP109" s="12"/>
      <c r="AQ109" s="12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</row>
    <row r="110" spans="1:63" ht="21" customHeight="1">
      <c r="A110" s="12"/>
      <c r="B110" s="12"/>
      <c r="C110" s="5"/>
      <c r="D110" s="5"/>
      <c r="E110" s="5"/>
      <c r="F110" s="5"/>
      <c r="G110" s="12"/>
      <c r="H110" s="12"/>
      <c r="I110" s="5"/>
      <c r="J110" s="5"/>
      <c r="K110" s="12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12"/>
      <c r="AM110" s="12"/>
      <c r="AN110" s="12"/>
      <c r="AO110" s="12"/>
      <c r="AP110" s="12"/>
      <c r="AQ110" s="12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</row>
    <row r="111" spans="1:63" ht="21" customHeight="1">
      <c r="A111" s="12"/>
      <c r="B111" s="12"/>
      <c r="C111" s="5"/>
      <c r="D111" s="5"/>
      <c r="E111" s="5"/>
      <c r="F111" s="5"/>
      <c r="G111" s="12"/>
      <c r="H111" s="12"/>
      <c r="I111" s="5"/>
      <c r="J111" s="5"/>
      <c r="K111" s="12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12"/>
      <c r="AM111" s="12"/>
      <c r="AN111" s="12"/>
      <c r="AO111" s="12"/>
      <c r="AP111" s="12"/>
      <c r="AQ111" s="12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</row>
    <row r="112" spans="1:63" ht="21" customHeight="1">
      <c r="A112" s="12"/>
      <c r="B112" s="12"/>
      <c r="C112" s="5"/>
      <c r="D112" s="5"/>
      <c r="E112" s="5"/>
      <c r="F112" s="5"/>
      <c r="G112" s="12"/>
      <c r="H112" s="12"/>
      <c r="I112" s="5"/>
      <c r="J112" s="5"/>
      <c r="K112" s="12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12"/>
      <c r="AM112" s="12"/>
      <c r="AN112" s="12"/>
      <c r="AO112" s="12"/>
      <c r="AP112" s="12"/>
      <c r="AQ112" s="12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</row>
    <row r="113" spans="1:63" ht="21" customHeight="1">
      <c r="A113" s="12"/>
      <c r="B113" s="12"/>
      <c r="C113" s="5"/>
      <c r="D113" s="5"/>
      <c r="E113" s="5"/>
      <c r="F113" s="5"/>
      <c r="G113" s="12"/>
      <c r="H113" s="12"/>
      <c r="I113" s="5"/>
      <c r="J113" s="5"/>
      <c r="K113" s="12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12"/>
      <c r="AM113" s="12"/>
      <c r="AN113" s="12"/>
      <c r="AO113" s="12"/>
      <c r="AP113" s="12"/>
      <c r="AQ113" s="12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</row>
    <row r="114" spans="1:63" ht="21" customHeight="1">
      <c r="A114" s="12"/>
      <c r="B114" s="12"/>
      <c r="C114" s="5"/>
      <c r="D114" s="5"/>
      <c r="E114" s="5"/>
      <c r="F114" s="5"/>
      <c r="G114" s="12"/>
      <c r="H114" s="12"/>
      <c r="I114" s="5"/>
      <c r="J114" s="5"/>
      <c r="K114" s="12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12"/>
      <c r="AM114" s="12"/>
      <c r="AN114" s="12"/>
      <c r="AO114" s="12"/>
      <c r="AP114" s="12"/>
      <c r="AQ114" s="12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</row>
    <row r="115" spans="1:63" ht="21" customHeight="1">
      <c r="A115" s="12"/>
      <c r="B115" s="12"/>
      <c r="C115" s="5"/>
      <c r="D115" s="5"/>
      <c r="E115" s="5"/>
      <c r="F115" s="5"/>
      <c r="G115" s="12"/>
      <c r="H115" s="12"/>
      <c r="I115" s="5"/>
      <c r="J115" s="5"/>
      <c r="K115" s="12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12"/>
      <c r="AM115" s="12"/>
      <c r="AN115" s="12"/>
      <c r="AO115" s="12"/>
      <c r="AP115" s="12"/>
      <c r="AQ115" s="12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</row>
    <row r="116" spans="1:63" ht="21" customHeight="1">
      <c r="A116" s="12"/>
      <c r="B116" s="12"/>
      <c r="C116" s="5"/>
      <c r="D116" s="5"/>
      <c r="E116" s="5"/>
      <c r="F116" s="5"/>
      <c r="G116" s="12"/>
      <c r="H116" s="12"/>
      <c r="I116" s="5"/>
      <c r="J116" s="5"/>
      <c r="K116" s="12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12"/>
      <c r="AM116" s="12"/>
      <c r="AN116" s="12"/>
      <c r="AO116" s="12"/>
      <c r="AP116" s="12"/>
      <c r="AQ116" s="12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</row>
    <row r="117" spans="1:63" ht="21" customHeight="1">
      <c r="A117" s="12"/>
      <c r="B117" s="12"/>
      <c r="C117" s="5"/>
      <c r="D117" s="5"/>
      <c r="E117" s="5"/>
      <c r="F117" s="5"/>
      <c r="G117" s="12"/>
      <c r="H117" s="12"/>
      <c r="I117" s="5"/>
      <c r="J117" s="5"/>
      <c r="K117" s="12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12"/>
      <c r="AM117" s="12"/>
      <c r="AN117" s="12"/>
      <c r="AO117" s="12"/>
      <c r="AP117" s="12"/>
      <c r="AQ117" s="12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</row>
    <row r="118" spans="1:63" ht="21" customHeight="1">
      <c r="A118" s="12"/>
      <c r="B118" s="12"/>
      <c r="C118" s="5"/>
      <c r="D118" s="5"/>
      <c r="E118" s="5"/>
      <c r="F118" s="5"/>
      <c r="G118" s="12"/>
      <c r="H118" s="12"/>
      <c r="I118" s="5"/>
      <c r="J118" s="5"/>
      <c r="K118" s="12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12"/>
      <c r="AM118" s="12"/>
      <c r="AN118" s="12"/>
      <c r="AO118" s="12"/>
      <c r="AP118" s="12"/>
      <c r="AQ118" s="12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</row>
    <row r="119" spans="1:63" ht="21" customHeight="1">
      <c r="A119" s="12"/>
      <c r="B119" s="12"/>
      <c r="C119" s="5"/>
      <c r="D119" s="5"/>
      <c r="E119" s="5"/>
      <c r="F119" s="5"/>
      <c r="G119" s="12"/>
      <c r="H119" s="12"/>
      <c r="I119" s="5"/>
      <c r="J119" s="5"/>
      <c r="K119" s="12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12"/>
      <c r="AM119" s="12"/>
      <c r="AN119" s="12"/>
      <c r="AO119" s="12"/>
      <c r="AP119" s="12"/>
      <c r="AQ119" s="12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</row>
    <row r="120" spans="1:63" ht="21" customHeight="1">
      <c r="A120" s="12"/>
      <c r="B120" s="12"/>
      <c r="C120" s="5"/>
      <c r="D120" s="5"/>
      <c r="E120" s="5"/>
      <c r="F120" s="5"/>
      <c r="G120" s="12"/>
      <c r="H120" s="12"/>
      <c r="I120" s="5"/>
      <c r="J120" s="5"/>
      <c r="K120" s="12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12"/>
      <c r="AM120" s="12"/>
      <c r="AN120" s="12"/>
      <c r="AO120" s="12"/>
      <c r="AP120" s="12"/>
      <c r="AQ120" s="12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</row>
    <row r="121" spans="1:63" ht="21" customHeight="1">
      <c r="A121" s="12"/>
      <c r="B121" s="12"/>
      <c r="C121" s="5"/>
      <c r="D121" s="5"/>
      <c r="E121" s="5"/>
      <c r="F121" s="5"/>
      <c r="G121" s="12"/>
      <c r="H121" s="12"/>
      <c r="I121" s="5"/>
      <c r="J121" s="5"/>
      <c r="K121" s="12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12"/>
      <c r="AM121" s="12"/>
      <c r="AN121" s="12"/>
      <c r="AO121" s="12"/>
      <c r="AP121" s="12"/>
      <c r="AQ121" s="12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</row>
    <row r="122" spans="1:63" ht="21" customHeight="1">
      <c r="A122" s="12"/>
      <c r="B122" s="12"/>
      <c r="C122" s="5"/>
      <c r="D122" s="5"/>
      <c r="E122" s="5"/>
      <c r="F122" s="5"/>
      <c r="G122" s="12"/>
      <c r="H122" s="12"/>
      <c r="I122" s="5"/>
      <c r="J122" s="5"/>
      <c r="K122" s="12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12"/>
      <c r="AM122" s="12"/>
      <c r="AN122" s="12"/>
      <c r="AO122" s="12"/>
      <c r="AP122" s="12"/>
      <c r="AQ122" s="12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</row>
    <row r="123" spans="1:63" ht="21" customHeight="1">
      <c r="A123" s="12"/>
      <c r="B123" s="12"/>
      <c r="C123" s="5"/>
      <c r="D123" s="5"/>
      <c r="E123" s="5"/>
      <c r="F123" s="5"/>
      <c r="G123" s="12"/>
      <c r="H123" s="12"/>
      <c r="I123" s="5"/>
      <c r="J123" s="5"/>
      <c r="K123" s="12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12"/>
      <c r="AM123" s="12"/>
      <c r="AN123" s="12"/>
      <c r="AO123" s="12"/>
      <c r="AP123" s="12"/>
      <c r="AQ123" s="12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</row>
    <row r="124" spans="1:63" ht="21" customHeight="1">
      <c r="A124" s="12"/>
      <c r="B124" s="12"/>
      <c r="C124" s="5"/>
      <c r="D124" s="5"/>
      <c r="E124" s="5"/>
      <c r="F124" s="5"/>
      <c r="G124" s="12"/>
      <c r="H124" s="12"/>
      <c r="I124" s="5"/>
      <c r="J124" s="5"/>
      <c r="K124" s="12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12"/>
      <c r="AM124" s="12"/>
      <c r="AN124" s="12"/>
      <c r="AO124" s="12"/>
      <c r="AP124" s="12"/>
      <c r="AQ124" s="12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</row>
    <row r="125" spans="1:63" ht="21" customHeight="1">
      <c r="A125" s="12"/>
      <c r="B125" s="12"/>
      <c r="C125" s="5"/>
      <c r="D125" s="5"/>
      <c r="E125" s="5"/>
      <c r="F125" s="5"/>
      <c r="G125" s="12"/>
      <c r="H125" s="12"/>
      <c r="I125" s="5"/>
      <c r="J125" s="5"/>
      <c r="K125" s="12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12"/>
      <c r="AM125" s="12"/>
      <c r="AN125" s="12"/>
      <c r="AO125" s="12"/>
      <c r="AP125" s="12"/>
      <c r="AQ125" s="12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</row>
    <row r="126" spans="1:63" ht="21" customHeight="1">
      <c r="A126" s="12"/>
      <c r="B126" s="12"/>
      <c r="C126" s="5"/>
      <c r="D126" s="5"/>
      <c r="E126" s="5"/>
      <c r="F126" s="5"/>
      <c r="G126" s="12"/>
      <c r="H126" s="12"/>
      <c r="I126" s="5"/>
      <c r="J126" s="5"/>
      <c r="K126" s="12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12"/>
      <c r="AM126" s="12"/>
      <c r="AN126" s="12"/>
      <c r="AO126" s="12"/>
      <c r="AP126" s="12"/>
      <c r="AQ126" s="12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</row>
    <row r="127" spans="1:63" ht="21" customHeight="1">
      <c r="A127" s="12"/>
      <c r="B127" s="12"/>
      <c r="C127" s="5"/>
      <c r="D127" s="5"/>
      <c r="E127" s="5"/>
      <c r="F127" s="5"/>
      <c r="G127" s="12"/>
      <c r="H127" s="12"/>
      <c r="I127" s="5"/>
      <c r="J127" s="5"/>
      <c r="K127" s="12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12"/>
      <c r="AM127" s="12"/>
      <c r="AN127" s="12"/>
      <c r="AO127" s="12"/>
      <c r="AP127" s="12"/>
      <c r="AQ127" s="12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</row>
    <row r="128" spans="1:63" ht="21" customHeight="1">
      <c r="A128" s="12"/>
      <c r="B128" s="12"/>
      <c r="C128" s="5"/>
      <c r="D128" s="5"/>
      <c r="E128" s="5"/>
      <c r="F128" s="5"/>
      <c r="G128" s="12"/>
      <c r="H128" s="12"/>
      <c r="I128" s="5"/>
      <c r="J128" s="5"/>
      <c r="K128" s="12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12"/>
      <c r="AM128" s="12"/>
      <c r="AN128" s="12"/>
      <c r="AO128" s="12"/>
      <c r="AP128" s="12"/>
      <c r="AQ128" s="12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</row>
    <row r="129" spans="1:63" ht="21" customHeight="1">
      <c r="A129" s="12"/>
      <c r="B129" s="12"/>
      <c r="C129" s="5"/>
      <c r="D129" s="5"/>
      <c r="E129" s="5"/>
      <c r="F129" s="5"/>
      <c r="G129" s="12"/>
      <c r="H129" s="12"/>
      <c r="I129" s="5"/>
      <c r="J129" s="5"/>
      <c r="K129" s="12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12"/>
      <c r="AM129" s="12"/>
      <c r="AN129" s="12"/>
      <c r="AO129" s="12"/>
      <c r="AP129" s="12"/>
      <c r="AQ129" s="12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</row>
    <row r="130" spans="1:63" ht="21" customHeight="1">
      <c r="A130" s="12"/>
      <c r="B130" s="12"/>
      <c r="C130" s="5"/>
      <c r="D130" s="5"/>
      <c r="E130" s="5"/>
      <c r="F130" s="5"/>
      <c r="G130" s="12"/>
      <c r="H130" s="12"/>
      <c r="I130" s="5"/>
      <c r="J130" s="5"/>
      <c r="K130" s="12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12"/>
      <c r="AM130" s="12"/>
      <c r="AN130" s="12"/>
      <c r="AO130" s="12"/>
      <c r="AP130" s="12"/>
      <c r="AQ130" s="12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</row>
    <row r="131" spans="1:63" ht="21" customHeight="1">
      <c r="A131" s="12"/>
      <c r="B131" s="12"/>
      <c r="C131" s="5"/>
      <c r="D131" s="5"/>
      <c r="E131" s="5"/>
      <c r="F131" s="5"/>
      <c r="G131" s="12"/>
      <c r="H131" s="12"/>
      <c r="I131" s="5"/>
      <c r="J131" s="5"/>
      <c r="K131" s="12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12"/>
      <c r="AM131" s="12"/>
      <c r="AN131" s="12"/>
      <c r="AO131" s="12"/>
      <c r="AP131" s="12"/>
      <c r="AQ131" s="12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</row>
    <row r="132" spans="1:63" ht="21" customHeight="1">
      <c r="A132" s="12"/>
      <c r="B132" s="12"/>
      <c r="C132" s="5"/>
      <c r="D132" s="5"/>
      <c r="E132" s="5"/>
      <c r="F132" s="5"/>
      <c r="G132" s="12"/>
      <c r="H132" s="12"/>
      <c r="I132" s="5"/>
      <c r="J132" s="5"/>
      <c r="K132" s="12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12"/>
      <c r="AM132" s="12"/>
      <c r="AN132" s="12"/>
      <c r="AO132" s="12"/>
      <c r="AP132" s="12"/>
      <c r="AQ132" s="12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</row>
    <row r="133" spans="1:63" ht="21" customHeight="1">
      <c r="A133" s="12"/>
      <c r="B133" s="12"/>
      <c r="C133" s="5"/>
      <c r="D133" s="5"/>
      <c r="E133" s="5"/>
      <c r="F133" s="5"/>
      <c r="G133" s="12"/>
      <c r="H133" s="12"/>
      <c r="I133" s="5"/>
      <c r="J133" s="5"/>
      <c r="K133" s="12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12"/>
      <c r="AM133" s="12"/>
      <c r="AN133" s="12"/>
      <c r="AO133" s="12"/>
      <c r="AP133" s="12"/>
      <c r="AQ133" s="12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</row>
    <row r="134" spans="1:63" ht="21" customHeight="1">
      <c r="A134" s="12"/>
      <c r="B134" s="12"/>
      <c r="C134" s="5"/>
      <c r="D134" s="5"/>
      <c r="E134" s="5"/>
      <c r="F134" s="5"/>
      <c r="G134" s="12"/>
      <c r="H134" s="12"/>
      <c r="I134" s="5"/>
      <c r="J134" s="5"/>
      <c r="K134" s="12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12"/>
      <c r="AM134" s="12"/>
      <c r="AN134" s="12"/>
      <c r="AO134" s="12"/>
      <c r="AP134" s="12"/>
      <c r="AQ134" s="12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</row>
    <row r="135" spans="1:63" ht="21" customHeight="1">
      <c r="A135" s="12"/>
      <c r="B135" s="12"/>
      <c r="C135" s="5"/>
      <c r="D135" s="5"/>
      <c r="E135" s="5"/>
      <c r="F135" s="5"/>
      <c r="G135" s="12"/>
      <c r="H135" s="12"/>
      <c r="I135" s="5"/>
      <c r="J135" s="5"/>
      <c r="K135" s="12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12"/>
      <c r="AM135" s="12"/>
      <c r="AN135" s="12"/>
      <c r="AO135" s="12"/>
      <c r="AP135" s="12"/>
      <c r="AQ135" s="12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</row>
    <row r="136" spans="1:63" ht="21" customHeight="1">
      <c r="A136" s="12"/>
      <c r="B136" s="12"/>
      <c r="C136" s="5"/>
      <c r="D136" s="5"/>
      <c r="E136" s="5"/>
      <c r="F136" s="5"/>
      <c r="G136" s="12"/>
      <c r="H136" s="12"/>
      <c r="I136" s="5"/>
      <c r="J136" s="5"/>
      <c r="K136" s="12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12"/>
      <c r="AM136" s="12"/>
      <c r="AN136" s="12"/>
      <c r="AO136" s="12"/>
      <c r="AP136" s="12"/>
      <c r="AQ136" s="12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</row>
    <row r="137" spans="1:63" ht="21" customHeight="1">
      <c r="A137" s="12"/>
      <c r="B137" s="12"/>
      <c r="C137" s="5"/>
      <c r="D137" s="5"/>
      <c r="E137" s="5"/>
      <c r="F137" s="5"/>
      <c r="G137" s="12"/>
      <c r="H137" s="12"/>
      <c r="I137" s="5"/>
      <c r="J137" s="5"/>
      <c r="K137" s="12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12"/>
      <c r="AM137" s="12"/>
      <c r="AN137" s="12"/>
      <c r="AO137" s="12"/>
      <c r="AP137" s="12"/>
      <c r="AQ137" s="12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</row>
    <row r="138" spans="1:63" ht="21" customHeight="1">
      <c r="A138" s="12"/>
      <c r="B138" s="12"/>
      <c r="C138" s="5"/>
      <c r="D138" s="5"/>
      <c r="E138" s="5"/>
      <c r="F138" s="5"/>
      <c r="G138" s="12"/>
      <c r="H138" s="12"/>
      <c r="I138" s="5"/>
      <c r="J138" s="5"/>
      <c r="K138" s="12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12"/>
      <c r="AM138" s="12"/>
      <c r="AN138" s="12"/>
      <c r="AO138" s="12"/>
      <c r="AP138" s="12"/>
      <c r="AQ138" s="12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</row>
    <row r="139" spans="1:63" ht="21" customHeight="1">
      <c r="A139" s="12"/>
      <c r="B139" s="12"/>
      <c r="C139" s="5"/>
      <c r="D139" s="5"/>
      <c r="E139" s="5"/>
      <c r="F139" s="5"/>
      <c r="G139" s="12"/>
      <c r="H139" s="12"/>
      <c r="I139" s="5"/>
      <c r="J139" s="5"/>
      <c r="K139" s="12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12"/>
      <c r="AM139" s="12"/>
      <c r="AN139" s="12"/>
      <c r="AO139" s="12"/>
      <c r="AP139" s="12"/>
      <c r="AQ139" s="12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</row>
    <row r="140" spans="1:63" ht="21" customHeight="1">
      <c r="A140" s="12"/>
      <c r="B140" s="12"/>
      <c r="C140" s="5"/>
      <c r="D140" s="5"/>
      <c r="E140" s="5"/>
      <c r="F140" s="5"/>
      <c r="G140" s="12"/>
      <c r="H140" s="12"/>
      <c r="I140" s="5"/>
      <c r="J140" s="5"/>
      <c r="K140" s="12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12"/>
      <c r="AM140" s="12"/>
      <c r="AN140" s="12"/>
      <c r="AO140" s="12"/>
      <c r="AP140" s="12"/>
      <c r="AQ140" s="12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</row>
    <row r="141" spans="1:63" ht="21" customHeight="1">
      <c r="A141" s="12"/>
      <c r="B141" s="12"/>
      <c r="C141" s="5"/>
      <c r="D141" s="5"/>
      <c r="E141" s="5"/>
      <c r="F141" s="5"/>
      <c r="G141" s="12"/>
      <c r="H141" s="12"/>
      <c r="I141" s="5"/>
      <c r="J141" s="5"/>
      <c r="K141" s="12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12"/>
      <c r="AM141" s="12"/>
      <c r="AN141" s="12"/>
      <c r="AO141" s="12"/>
      <c r="AP141" s="12"/>
      <c r="AQ141" s="12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</row>
    <row r="142" spans="1:63" ht="21" customHeight="1">
      <c r="A142" s="12"/>
      <c r="B142" s="12"/>
      <c r="C142" s="5"/>
      <c r="D142" s="5"/>
      <c r="E142" s="5"/>
      <c r="F142" s="5"/>
      <c r="G142" s="12"/>
      <c r="H142" s="12"/>
      <c r="I142" s="5"/>
      <c r="J142" s="5"/>
      <c r="K142" s="12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12"/>
      <c r="AM142" s="12"/>
      <c r="AN142" s="12"/>
      <c r="AO142" s="12"/>
      <c r="AP142" s="12"/>
      <c r="AQ142" s="12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</row>
    <row r="143" spans="1:63" ht="21" customHeight="1">
      <c r="A143" s="12"/>
      <c r="B143" s="12"/>
      <c r="C143" s="5"/>
      <c r="D143" s="5"/>
      <c r="E143" s="5"/>
      <c r="F143" s="5"/>
      <c r="G143" s="12"/>
      <c r="H143" s="12"/>
      <c r="I143" s="5"/>
      <c r="J143" s="5"/>
      <c r="K143" s="12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12"/>
      <c r="AM143" s="12"/>
      <c r="AN143" s="12"/>
      <c r="AO143" s="12"/>
      <c r="AP143" s="12"/>
      <c r="AQ143" s="12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</row>
    <row r="144" spans="1:63" ht="21" customHeight="1">
      <c r="A144" s="12"/>
      <c r="B144" s="12"/>
      <c r="C144" s="5"/>
      <c r="D144" s="5"/>
      <c r="E144" s="5"/>
      <c r="F144" s="5"/>
      <c r="G144" s="12"/>
      <c r="H144" s="12"/>
      <c r="I144" s="5"/>
      <c r="J144" s="5"/>
      <c r="K144" s="12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12"/>
      <c r="AM144" s="12"/>
      <c r="AN144" s="12"/>
      <c r="AO144" s="12"/>
      <c r="AP144" s="12"/>
      <c r="AQ144" s="12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</row>
    <row r="145" spans="1:63" ht="21" customHeight="1">
      <c r="A145" s="12"/>
      <c r="B145" s="12"/>
      <c r="C145" s="5"/>
      <c r="D145" s="5"/>
      <c r="E145" s="5"/>
      <c r="F145" s="5"/>
      <c r="G145" s="12"/>
      <c r="H145" s="12"/>
      <c r="I145" s="5"/>
      <c r="J145" s="5"/>
      <c r="K145" s="12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12"/>
      <c r="AM145" s="12"/>
      <c r="AN145" s="12"/>
      <c r="AO145" s="12"/>
      <c r="AP145" s="12"/>
      <c r="AQ145" s="12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</row>
    <row r="146" spans="1:63" ht="21" customHeight="1">
      <c r="A146" s="12"/>
      <c r="B146" s="12"/>
      <c r="C146" s="5"/>
      <c r="D146" s="5"/>
      <c r="E146" s="5"/>
      <c r="F146" s="5"/>
      <c r="G146" s="12"/>
      <c r="H146" s="12"/>
      <c r="I146" s="5"/>
      <c r="J146" s="5"/>
      <c r="K146" s="12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12"/>
      <c r="AM146" s="12"/>
      <c r="AN146" s="12"/>
      <c r="AO146" s="12"/>
      <c r="AP146" s="12"/>
      <c r="AQ146" s="12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</row>
    <row r="147" spans="1:63" ht="21" customHeight="1">
      <c r="A147" s="12"/>
      <c r="B147" s="12"/>
      <c r="C147" s="5"/>
      <c r="D147" s="5"/>
      <c r="E147" s="5"/>
      <c r="F147" s="5"/>
      <c r="G147" s="12"/>
      <c r="H147" s="12"/>
      <c r="I147" s="5"/>
      <c r="J147" s="5"/>
      <c r="K147" s="12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12"/>
      <c r="AM147" s="12"/>
      <c r="AN147" s="12"/>
      <c r="AO147" s="12"/>
      <c r="AP147" s="12"/>
      <c r="AQ147" s="12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</row>
    <row r="148" spans="1:63" ht="21" customHeight="1">
      <c r="A148" s="12"/>
      <c r="B148" s="12"/>
      <c r="C148" s="5"/>
      <c r="D148" s="5"/>
      <c r="E148" s="5"/>
      <c r="F148" s="5"/>
      <c r="G148" s="12"/>
      <c r="H148" s="12"/>
      <c r="I148" s="5"/>
      <c r="J148" s="5"/>
      <c r="K148" s="12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12"/>
      <c r="AM148" s="12"/>
      <c r="AN148" s="12"/>
      <c r="AO148" s="12"/>
      <c r="AP148" s="12"/>
      <c r="AQ148" s="12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</row>
    <row r="149" spans="1:63" ht="21" customHeight="1">
      <c r="A149" s="12"/>
      <c r="B149" s="12"/>
      <c r="C149" s="5"/>
      <c r="D149" s="5"/>
      <c r="E149" s="5"/>
      <c r="F149" s="5"/>
      <c r="G149" s="12"/>
      <c r="H149" s="12"/>
      <c r="I149" s="5"/>
      <c r="J149" s="5"/>
      <c r="K149" s="12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12"/>
      <c r="AM149" s="12"/>
      <c r="AN149" s="12"/>
      <c r="AO149" s="12"/>
      <c r="AP149" s="12"/>
      <c r="AQ149" s="12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</row>
    <row r="150" spans="1:63" ht="21" customHeight="1">
      <c r="A150" s="12"/>
      <c r="B150" s="12"/>
      <c r="C150" s="5"/>
      <c r="D150" s="5"/>
      <c r="E150" s="5"/>
      <c r="F150" s="5"/>
      <c r="G150" s="12"/>
      <c r="H150" s="12"/>
      <c r="I150" s="5"/>
      <c r="J150" s="5"/>
      <c r="K150" s="12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12"/>
      <c r="AM150" s="12"/>
      <c r="AN150" s="12"/>
      <c r="AO150" s="12"/>
      <c r="AP150" s="12"/>
      <c r="AQ150" s="12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</row>
    <row r="151" spans="1:63" ht="21" customHeight="1">
      <c r="A151" s="12"/>
      <c r="B151" s="12"/>
      <c r="C151" s="5"/>
      <c r="D151" s="5"/>
      <c r="E151" s="5"/>
      <c r="F151" s="5"/>
      <c r="G151" s="12"/>
      <c r="H151" s="12"/>
      <c r="I151" s="5"/>
      <c r="J151" s="5"/>
      <c r="K151" s="12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12"/>
      <c r="AM151" s="12"/>
      <c r="AN151" s="12"/>
      <c r="AO151" s="12"/>
      <c r="AP151" s="12"/>
      <c r="AQ151" s="12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</row>
    <row r="152" spans="1:63" ht="21" customHeight="1">
      <c r="A152" s="12"/>
      <c r="B152" s="12"/>
      <c r="C152" s="5"/>
      <c r="D152" s="5"/>
      <c r="E152" s="5"/>
      <c r="F152" s="5"/>
      <c r="G152" s="12"/>
      <c r="H152" s="12"/>
      <c r="I152" s="5"/>
      <c r="J152" s="5"/>
      <c r="K152" s="12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12"/>
      <c r="AM152" s="12"/>
      <c r="AN152" s="12"/>
      <c r="AO152" s="12"/>
      <c r="AP152" s="12"/>
      <c r="AQ152" s="12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</row>
    <row r="153" spans="1:63" ht="21" customHeight="1">
      <c r="A153" s="12"/>
      <c r="B153" s="12"/>
      <c r="C153" s="5"/>
      <c r="D153" s="5"/>
      <c r="E153" s="5"/>
      <c r="F153" s="5"/>
      <c r="G153" s="12"/>
      <c r="H153" s="12"/>
      <c r="I153" s="5"/>
      <c r="J153" s="5"/>
      <c r="K153" s="12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12"/>
      <c r="AM153" s="12"/>
      <c r="AN153" s="12"/>
      <c r="AO153" s="12"/>
      <c r="AP153" s="12"/>
      <c r="AQ153" s="12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</row>
    <row r="154" spans="1:63" ht="21" customHeight="1">
      <c r="A154" s="12"/>
      <c r="B154" s="12"/>
      <c r="C154" s="5"/>
      <c r="D154" s="5"/>
      <c r="E154" s="5"/>
      <c r="F154" s="5"/>
      <c r="G154" s="12"/>
      <c r="H154" s="12"/>
      <c r="I154" s="5"/>
      <c r="J154" s="5"/>
      <c r="K154" s="12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12"/>
      <c r="AM154" s="12"/>
      <c r="AN154" s="12"/>
      <c r="AO154" s="12"/>
      <c r="AP154" s="12"/>
      <c r="AQ154" s="12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</row>
    <row r="155" spans="1:63" ht="21" customHeight="1">
      <c r="A155" s="12"/>
      <c r="B155" s="12"/>
      <c r="C155" s="5"/>
      <c r="D155" s="5"/>
      <c r="E155" s="5"/>
      <c r="F155" s="5"/>
      <c r="G155" s="12"/>
      <c r="H155" s="12"/>
      <c r="I155" s="5"/>
      <c r="J155" s="5"/>
      <c r="K155" s="12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12"/>
      <c r="AM155" s="12"/>
      <c r="AN155" s="12"/>
      <c r="AO155" s="12"/>
      <c r="AP155" s="12"/>
      <c r="AQ155" s="12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</row>
    <row r="156" spans="1:63" ht="21" customHeight="1">
      <c r="A156" s="12"/>
      <c r="B156" s="12"/>
      <c r="C156" s="5"/>
      <c r="D156" s="5"/>
      <c r="E156" s="5"/>
      <c r="F156" s="5"/>
      <c r="G156" s="12"/>
      <c r="H156" s="12"/>
      <c r="I156" s="5"/>
      <c r="J156" s="5"/>
      <c r="K156" s="12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12"/>
      <c r="AM156" s="12"/>
      <c r="AN156" s="12"/>
      <c r="AO156" s="12"/>
      <c r="AP156" s="12"/>
      <c r="AQ156" s="12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</row>
    <row r="157" spans="1:63" ht="21" customHeight="1">
      <c r="A157" s="12"/>
      <c r="B157" s="12"/>
      <c r="C157" s="5"/>
      <c r="D157" s="5"/>
      <c r="E157" s="5"/>
      <c r="F157" s="5"/>
      <c r="G157" s="12"/>
      <c r="H157" s="12"/>
      <c r="I157" s="5"/>
      <c r="J157" s="5"/>
      <c r="K157" s="12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12"/>
      <c r="AM157" s="12"/>
      <c r="AN157" s="12"/>
      <c r="AO157" s="12"/>
      <c r="AP157" s="12"/>
      <c r="AQ157" s="12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</row>
    <row r="158" spans="1:63" ht="21" customHeight="1">
      <c r="A158" s="12"/>
      <c r="B158" s="12"/>
      <c r="C158" s="5"/>
      <c r="D158" s="5"/>
      <c r="E158" s="5"/>
      <c r="F158" s="5"/>
      <c r="G158" s="12"/>
      <c r="H158" s="12"/>
      <c r="I158" s="5"/>
      <c r="J158" s="5"/>
      <c r="K158" s="12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12"/>
      <c r="AM158" s="12"/>
      <c r="AN158" s="12"/>
      <c r="AO158" s="12"/>
      <c r="AP158" s="12"/>
      <c r="AQ158" s="12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</row>
    <row r="159" spans="1:63" ht="21" customHeight="1">
      <c r="A159" s="12"/>
      <c r="B159" s="12"/>
      <c r="C159" s="5"/>
      <c r="D159" s="5"/>
      <c r="E159" s="5"/>
      <c r="F159" s="5"/>
      <c r="G159" s="12"/>
      <c r="H159" s="12"/>
      <c r="I159" s="5"/>
      <c r="J159" s="5"/>
      <c r="K159" s="12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12"/>
      <c r="AM159" s="12"/>
      <c r="AN159" s="12"/>
      <c r="AO159" s="12"/>
      <c r="AP159" s="12"/>
      <c r="AQ159" s="12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</row>
    <row r="160" spans="1:63" ht="21" customHeight="1">
      <c r="A160" s="12"/>
      <c r="B160" s="12"/>
      <c r="C160" s="5"/>
      <c r="D160" s="5"/>
      <c r="E160" s="5"/>
      <c r="F160" s="5"/>
      <c r="G160" s="12"/>
      <c r="H160" s="12"/>
      <c r="I160" s="5"/>
      <c r="J160" s="5"/>
      <c r="K160" s="12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12"/>
      <c r="AM160" s="12"/>
      <c r="AN160" s="12"/>
      <c r="AO160" s="12"/>
      <c r="AP160" s="12"/>
      <c r="AQ160" s="12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</row>
    <row r="161" spans="1:63" ht="21" customHeight="1">
      <c r="A161" s="12"/>
      <c r="B161" s="12"/>
      <c r="C161" s="5"/>
      <c r="D161" s="5"/>
      <c r="E161" s="5"/>
      <c r="F161" s="5"/>
      <c r="G161" s="12"/>
      <c r="H161" s="12"/>
      <c r="I161" s="5"/>
      <c r="J161" s="5"/>
      <c r="K161" s="12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12"/>
      <c r="AM161" s="12"/>
      <c r="AN161" s="12"/>
      <c r="AO161" s="12"/>
      <c r="AP161" s="12"/>
      <c r="AQ161" s="12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</row>
    <row r="162" spans="1:63" ht="21" customHeight="1">
      <c r="A162" s="12"/>
      <c r="B162" s="12"/>
      <c r="C162" s="5"/>
      <c r="D162" s="5"/>
      <c r="E162" s="5"/>
      <c r="F162" s="5"/>
      <c r="G162" s="12"/>
      <c r="H162" s="12"/>
      <c r="I162" s="5"/>
      <c r="J162" s="5"/>
      <c r="K162" s="12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12"/>
      <c r="AM162" s="12"/>
      <c r="AN162" s="12"/>
      <c r="AO162" s="12"/>
      <c r="AP162" s="12"/>
      <c r="AQ162" s="12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</row>
    <row r="163" spans="1:63" ht="21" customHeight="1">
      <c r="A163" s="12"/>
      <c r="B163" s="12"/>
      <c r="C163" s="5"/>
      <c r="D163" s="5"/>
      <c r="E163" s="5"/>
      <c r="F163" s="5"/>
      <c r="G163" s="12"/>
      <c r="H163" s="12"/>
      <c r="I163" s="5"/>
      <c r="J163" s="5"/>
      <c r="K163" s="12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12"/>
      <c r="AM163" s="12"/>
      <c r="AN163" s="12"/>
      <c r="AO163" s="12"/>
      <c r="AP163" s="12"/>
      <c r="AQ163" s="12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</row>
    <row r="164" spans="1:63" ht="21" customHeight="1">
      <c r="A164" s="12"/>
      <c r="B164" s="12"/>
      <c r="C164" s="5"/>
      <c r="D164" s="5"/>
      <c r="E164" s="5"/>
      <c r="F164" s="5"/>
      <c r="G164" s="12"/>
      <c r="H164" s="12"/>
      <c r="I164" s="5"/>
      <c r="J164" s="5"/>
      <c r="K164" s="12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12"/>
      <c r="AM164" s="12"/>
      <c r="AN164" s="12"/>
      <c r="AO164" s="12"/>
      <c r="AP164" s="12"/>
      <c r="AQ164" s="12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</row>
    <row r="165" spans="1:63" ht="21" customHeight="1">
      <c r="A165" s="12"/>
      <c r="B165" s="12"/>
      <c r="C165" s="5"/>
      <c r="D165" s="5"/>
      <c r="E165" s="5"/>
      <c r="F165" s="5"/>
      <c r="G165" s="12"/>
      <c r="H165" s="12"/>
      <c r="I165" s="5"/>
      <c r="J165" s="5"/>
      <c r="K165" s="12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12"/>
      <c r="AM165" s="12"/>
      <c r="AN165" s="12"/>
      <c r="AO165" s="12"/>
      <c r="AP165" s="12"/>
      <c r="AQ165" s="12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</row>
    <row r="166" spans="1:63" ht="21" customHeight="1">
      <c r="A166" s="12"/>
      <c r="B166" s="12"/>
      <c r="C166" s="5"/>
      <c r="D166" s="5"/>
      <c r="E166" s="5"/>
      <c r="F166" s="5"/>
      <c r="G166" s="12"/>
      <c r="H166" s="12"/>
      <c r="I166" s="5"/>
      <c r="J166" s="5"/>
      <c r="K166" s="12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12"/>
      <c r="AM166" s="12"/>
      <c r="AN166" s="12"/>
      <c r="AO166" s="12"/>
      <c r="AP166" s="12"/>
      <c r="AQ166" s="12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</row>
    <row r="167" spans="1:63" ht="21" customHeight="1">
      <c r="A167" s="12"/>
      <c r="B167" s="12"/>
      <c r="C167" s="5"/>
      <c r="D167" s="5"/>
      <c r="E167" s="5"/>
      <c r="F167" s="5"/>
      <c r="G167" s="12"/>
      <c r="H167" s="12"/>
      <c r="I167" s="5"/>
      <c r="J167" s="5"/>
      <c r="K167" s="12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12"/>
      <c r="AM167" s="12"/>
      <c r="AN167" s="12"/>
      <c r="AO167" s="12"/>
      <c r="AP167" s="12"/>
      <c r="AQ167" s="12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</row>
    <row r="168" spans="1:63" ht="21" customHeight="1">
      <c r="A168" s="12"/>
      <c r="B168" s="12"/>
      <c r="C168" s="5"/>
      <c r="D168" s="5"/>
      <c r="E168" s="5"/>
      <c r="F168" s="5"/>
      <c r="G168" s="12"/>
      <c r="H168" s="12"/>
      <c r="I168" s="5"/>
      <c r="J168" s="5"/>
      <c r="K168" s="12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12"/>
      <c r="AM168" s="12"/>
      <c r="AN168" s="12"/>
      <c r="AO168" s="12"/>
      <c r="AP168" s="12"/>
      <c r="AQ168" s="12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</row>
    <row r="169" spans="1:63" ht="21" customHeight="1">
      <c r="A169" s="12"/>
      <c r="B169" s="12"/>
      <c r="C169" s="5"/>
      <c r="D169" s="5"/>
      <c r="E169" s="5"/>
      <c r="F169" s="5"/>
      <c r="G169" s="12"/>
      <c r="H169" s="12"/>
      <c r="I169" s="5"/>
      <c r="J169" s="5"/>
      <c r="K169" s="12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12"/>
      <c r="AM169" s="12"/>
      <c r="AN169" s="12"/>
      <c r="AO169" s="12"/>
      <c r="AP169" s="12"/>
      <c r="AQ169" s="12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</row>
    <row r="170" spans="1:63" ht="21" customHeight="1">
      <c r="A170" s="12"/>
      <c r="B170" s="12"/>
      <c r="C170" s="5"/>
      <c r="D170" s="5"/>
      <c r="E170" s="5"/>
      <c r="F170" s="5"/>
      <c r="G170" s="12"/>
      <c r="H170" s="12"/>
      <c r="I170" s="5"/>
      <c r="J170" s="5"/>
      <c r="K170" s="12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12"/>
      <c r="AM170" s="12"/>
      <c r="AN170" s="12"/>
      <c r="AO170" s="12"/>
      <c r="AP170" s="12"/>
      <c r="AQ170" s="12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</row>
    <row r="171" spans="1:63" ht="21" customHeight="1">
      <c r="A171" s="12"/>
      <c r="B171" s="12"/>
      <c r="C171" s="5"/>
      <c r="D171" s="5"/>
      <c r="E171" s="5"/>
      <c r="F171" s="5"/>
      <c r="G171" s="12"/>
      <c r="H171" s="12"/>
      <c r="I171" s="5"/>
      <c r="J171" s="5"/>
      <c r="K171" s="12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12"/>
      <c r="AM171" s="12"/>
      <c r="AN171" s="12"/>
      <c r="AO171" s="12"/>
      <c r="AP171" s="12"/>
      <c r="AQ171" s="12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</row>
    <row r="172" spans="1:63" ht="21" customHeight="1">
      <c r="A172" s="12"/>
      <c r="B172" s="12"/>
      <c r="C172" s="5"/>
      <c r="D172" s="5"/>
      <c r="E172" s="5"/>
      <c r="F172" s="5"/>
      <c r="G172" s="12"/>
      <c r="H172" s="12"/>
      <c r="I172" s="5"/>
      <c r="J172" s="5"/>
      <c r="K172" s="12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12"/>
      <c r="AM172" s="12"/>
      <c r="AN172" s="12"/>
      <c r="AO172" s="12"/>
      <c r="AP172" s="12"/>
      <c r="AQ172" s="12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</row>
    <row r="173" spans="1:63" ht="21" customHeight="1">
      <c r="A173" s="12"/>
      <c r="B173" s="12"/>
      <c r="C173" s="5"/>
      <c r="D173" s="5"/>
      <c r="E173" s="5"/>
      <c r="F173" s="5"/>
      <c r="G173" s="12"/>
      <c r="H173" s="12"/>
      <c r="I173" s="5"/>
      <c r="J173" s="5"/>
      <c r="K173" s="12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12"/>
      <c r="AM173" s="12"/>
      <c r="AN173" s="12"/>
      <c r="AO173" s="12"/>
      <c r="AP173" s="12"/>
      <c r="AQ173" s="12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</row>
    <row r="174" spans="1:63" ht="21" customHeight="1">
      <c r="A174" s="12"/>
      <c r="B174" s="12"/>
      <c r="C174" s="5"/>
      <c r="D174" s="5"/>
      <c r="E174" s="5"/>
      <c r="F174" s="5"/>
      <c r="G174" s="12"/>
      <c r="H174" s="12"/>
      <c r="I174" s="5"/>
      <c r="J174" s="5"/>
      <c r="K174" s="12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12"/>
      <c r="AM174" s="12"/>
      <c r="AN174" s="12"/>
      <c r="AO174" s="12"/>
      <c r="AP174" s="12"/>
      <c r="AQ174" s="12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</row>
    <row r="175" spans="1:63" ht="21" customHeight="1">
      <c r="A175" s="12"/>
      <c r="B175" s="12"/>
      <c r="C175" s="5"/>
      <c r="D175" s="5"/>
      <c r="E175" s="5"/>
      <c r="F175" s="5"/>
      <c r="G175" s="12"/>
      <c r="H175" s="12"/>
      <c r="I175" s="5"/>
      <c r="J175" s="5"/>
      <c r="K175" s="12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12"/>
      <c r="AM175" s="12"/>
      <c r="AN175" s="12"/>
      <c r="AO175" s="12"/>
      <c r="AP175" s="12"/>
      <c r="AQ175" s="12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</row>
    <row r="176" spans="1:63" ht="21" customHeight="1">
      <c r="A176" s="12"/>
      <c r="B176" s="12"/>
      <c r="C176" s="5"/>
      <c r="D176" s="5"/>
      <c r="E176" s="5"/>
      <c r="F176" s="5"/>
      <c r="G176" s="12"/>
      <c r="H176" s="12"/>
      <c r="I176" s="5"/>
      <c r="J176" s="5"/>
      <c r="K176" s="12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12"/>
      <c r="AM176" s="12"/>
      <c r="AN176" s="12"/>
      <c r="AO176" s="12"/>
      <c r="AP176" s="12"/>
      <c r="AQ176" s="12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</row>
    <row r="177" spans="1:63" ht="21" customHeight="1">
      <c r="A177" s="12"/>
      <c r="B177" s="12"/>
      <c r="C177" s="5"/>
      <c r="D177" s="5"/>
      <c r="E177" s="5"/>
      <c r="F177" s="5"/>
      <c r="G177" s="12"/>
      <c r="H177" s="12"/>
      <c r="I177" s="5"/>
      <c r="J177" s="5"/>
      <c r="K177" s="12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12"/>
      <c r="AM177" s="12"/>
      <c r="AN177" s="12"/>
      <c r="AO177" s="12"/>
      <c r="AP177" s="12"/>
      <c r="AQ177" s="12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</row>
    <row r="178" spans="1:63" ht="21" customHeight="1">
      <c r="A178" s="12"/>
      <c r="B178" s="12"/>
      <c r="C178" s="5"/>
      <c r="D178" s="5"/>
      <c r="E178" s="5"/>
      <c r="F178" s="5"/>
      <c r="G178" s="12"/>
      <c r="H178" s="12"/>
      <c r="I178" s="5"/>
      <c r="J178" s="5"/>
      <c r="K178" s="12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12"/>
      <c r="AM178" s="12"/>
      <c r="AN178" s="12"/>
      <c r="AO178" s="12"/>
      <c r="AP178" s="12"/>
      <c r="AQ178" s="12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</row>
    <row r="179" spans="1:63" ht="21" customHeight="1">
      <c r="A179" s="12"/>
      <c r="B179" s="12"/>
      <c r="C179" s="5"/>
      <c r="D179" s="5"/>
      <c r="E179" s="5"/>
      <c r="F179" s="5"/>
      <c r="G179" s="12"/>
      <c r="H179" s="12"/>
      <c r="I179" s="5"/>
      <c r="J179" s="5"/>
      <c r="K179" s="12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12"/>
      <c r="AM179" s="12"/>
      <c r="AN179" s="12"/>
      <c r="AO179" s="12"/>
      <c r="AP179" s="12"/>
      <c r="AQ179" s="12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</row>
    <row r="180" spans="1:63" ht="21" customHeight="1">
      <c r="A180" s="12"/>
      <c r="B180" s="12"/>
      <c r="C180" s="5"/>
      <c r="D180" s="5"/>
      <c r="E180" s="5"/>
      <c r="F180" s="5"/>
      <c r="G180" s="12"/>
      <c r="H180" s="12"/>
      <c r="I180" s="5"/>
      <c r="J180" s="5"/>
      <c r="K180" s="12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12"/>
      <c r="AM180" s="12"/>
      <c r="AN180" s="12"/>
      <c r="AO180" s="12"/>
      <c r="AP180" s="12"/>
      <c r="AQ180" s="12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</row>
    <row r="181" spans="1:63" ht="21" customHeight="1">
      <c r="A181" s="12"/>
      <c r="B181" s="12"/>
      <c r="C181" s="5"/>
      <c r="D181" s="5"/>
      <c r="E181" s="5"/>
      <c r="F181" s="5"/>
      <c r="G181" s="12"/>
      <c r="H181" s="12"/>
      <c r="I181" s="5"/>
      <c r="J181" s="5"/>
      <c r="K181" s="12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12"/>
      <c r="AM181" s="12"/>
      <c r="AN181" s="12"/>
      <c r="AO181" s="12"/>
      <c r="AP181" s="12"/>
      <c r="AQ181" s="12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</row>
    <row r="182" spans="1:63" ht="21" customHeight="1">
      <c r="A182" s="12"/>
      <c r="B182" s="12"/>
      <c r="C182" s="5"/>
      <c r="D182" s="5"/>
      <c r="E182" s="5"/>
      <c r="F182" s="5"/>
      <c r="G182" s="12"/>
      <c r="H182" s="12"/>
      <c r="I182" s="5"/>
      <c r="J182" s="5"/>
      <c r="K182" s="12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12"/>
      <c r="AM182" s="12"/>
      <c r="AN182" s="12"/>
      <c r="AO182" s="12"/>
      <c r="AP182" s="12"/>
      <c r="AQ182" s="12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</row>
    <row r="183" spans="1:63" ht="21" customHeight="1">
      <c r="A183" s="12"/>
      <c r="B183" s="12"/>
      <c r="C183" s="5"/>
      <c r="D183" s="5"/>
      <c r="E183" s="5"/>
      <c r="F183" s="5"/>
      <c r="G183" s="12"/>
      <c r="H183" s="12"/>
      <c r="I183" s="5"/>
      <c r="J183" s="5"/>
      <c r="K183" s="12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12"/>
      <c r="AM183" s="12"/>
      <c r="AN183" s="12"/>
      <c r="AO183" s="12"/>
      <c r="AP183" s="12"/>
      <c r="AQ183" s="12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</row>
    <row r="184" spans="1:63" ht="21" customHeight="1">
      <c r="A184" s="12"/>
      <c r="B184" s="12"/>
      <c r="C184" s="5"/>
      <c r="D184" s="5"/>
      <c r="E184" s="5"/>
      <c r="F184" s="5"/>
      <c r="G184" s="12"/>
      <c r="H184" s="12"/>
      <c r="I184" s="5"/>
      <c r="J184" s="5"/>
      <c r="K184" s="12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12"/>
      <c r="AM184" s="12"/>
      <c r="AN184" s="12"/>
      <c r="AO184" s="12"/>
      <c r="AP184" s="12"/>
      <c r="AQ184" s="12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</row>
    <row r="185" spans="1:63" ht="21" customHeight="1">
      <c r="A185" s="12"/>
      <c r="B185" s="12"/>
      <c r="C185" s="5"/>
      <c r="D185" s="5"/>
      <c r="E185" s="5"/>
      <c r="F185" s="5"/>
      <c r="G185" s="12"/>
      <c r="H185" s="12"/>
      <c r="I185" s="5"/>
      <c r="J185" s="5"/>
      <c r="K185" s="12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12"/>
      <c r="AM185" s="12"/>
      <c r="AN185" s="12"/>
      <c r="AO185" s="12"/>
      <c r="AP185" s="12"/>
      <c r="AQ185" s="12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</row>
    <row r="186" spans="1:63" ht="21" customHeight="1">
      <c r="A186" s="12"/>
      <c r="B186" s="12"/>
      <c r="C186" s="5"/>
      <c r="D186" s="5"/>
      <c r="E186" s="5"/>
      <c r="F186" s="5"/>
      <c r="G186" s="12"/>
      <c r="H186" s="12"/>
      <c r="I186" s="5"/>
      <c r="J186" s="5"/>
      <c r="K186" s="12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12"/>
      <c r="AM186" s="12"/>
      <c r="AN186" s="12"/>
      <c r="AO186" s="12"/>
      <c r="AP186" s="12"/>
      <c r="AQ186" s="12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</row>
    <row r="187" spans="1:63" ht="21" customHeight="1">
      <c r="A187" s="12"/>
      <c r="B187" s="12"/>
      <c r="C187" s="5"/>
      <c r="D187" s="5"/>
      <c r="E187" s="5"/>
      <c r="F187" s="5"/>
      <c r="G187" s="12"/>
      <c r="H187" s="12"/>
      <c r="I187" s="5"/>
      <c r="J187" s="5"/>
      <c r="K187" s="12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12"/>
      <c r="AM187" s="12"/>
      <c r="AN187" s="12"/>
      <c r="AO187" s="12"/>
      <c r="AP187" s="12"/>
      <c r="AQ187" s="12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</row>
    <row r="188" spans="1:63" ht="21" customHeight="1">
      <c r="A188" s="12"/>
      <c r="B188" s="12"/>
      <c r="C188" s="5"/>
      <c r="D188" s="5"/>
      <c r="E188" s="5"/>
      <c r="F188" s="5"/>
      <c r="G188" s="12"/>
      <c r="H188" s="12"/>
      <c r="I188" s="5"/>
      <c r="J188" s="5"/>
      <c r="K188" s="12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12"/>
      <c r="AM188" s="12"/>
      <c r="AN188" s="12"/>
      <c r="AO188" s="12"/>
      <c r="AP188" s="12"/>
      <c r="AQ188" s="12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</row>
    <row r="189" spans="1:63" ht="21" customHeight="1">
      <c r="A189" s="12"/>
      <c r="B189" s="12"/>
      <c r="C189" s="5"/>
      <c r="D189" s="5"/>
      <c r="E189" s="5"/>
      <c r="F189" s="5"/>
      <c r="G189" s="12"/>
      <c r="H189" s="12"/>
      <c r="I189" s="5"/>
      <c r="J189" s="5"/>
      <c r="K189" s="12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12"/>
      <c r="AM189" s="12"/>
      <c r="AN189" s="12"/>
      <c r="AO189" s="12"/>
      <c r="AP189" s="12"/>
      <c r="AQ189" s="12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</row>
    <row r="190" spans="1:63" ht="21" customHeight="1">
      <c r="A190" s="12"/>
      <c r="B190" s="12"/>
      <c r="C190" s="5"/>
      <c r="D190" s="5"/>
      <c r="E190" s="5"/>
      <c r="F190" s="5"/>
      <c r="G190" s="12"/>
      <c r="H190" s="12"/>
      <c r="I190" s="5"/>
      <c r="J190" s="5"/>
      <c r="K190" s="12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12"/>
      <c r="AM190" s="12"/>
      <c r="AN190" s="12"/>
      <c r="AO190" s="12"/>
      <c r="AP190" s="12"/>
      <c r="AQ190" s="12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</row>
    <row r="191" spans="1:63" ht="21" customHeight="1">
      <c r="A191" s="12"/>
      <c r="B191" s="12"/>
      <c r="C191" s="5"/>
      <c r="D191" s="5"/>
      <c r="E191" s="5"/>
      <c r="F191" s="5"/>
      <c r="G191" s="12"/>
      <c r="H191" s="12"/>
      <c r="I191" s="5"/>
      <c r="J191" s="5"/>
      <c r="K191" s="12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12"/>
      <c r="AM191" s="12"/>
      <c r="AN191" s="12"/>
      <c r="AO191" s="12"/>
      <c r="AP191" s="12"/>
      <c r="AQ191" s="12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</row>
    <row r="192" spans="1:63" ht="21" customHeight="1">
      <c r="A192" s="12"/>
      <c r="B192" s="12"/>
      <c r="C192" s="5"/>
      <c r="D192" s="5"/>
      <c r="E192" s="5"/>
      <c r="F192" s="5"/>
      <c r="G192" s="12"/>
      <c r="H192" s="12"/>
      <c r="I192" s="5"/>
      <c r="J192" s="5"/>
      <c r="K192" s="12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12"/>
      <c r="AM192" s="12"/>
      <c r="AN192" s="12"/>
      <c r="AO192" s="12"/>
      <c r="AP192" s="12"/>
      <c r="AQ192" s="12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</row>
    <row r="193" spans="1:63" ht="21" customHeight="1">
      <c r="A193" s="12"/>
      <c r="B193" s="12"/>
      <c r="C193" s="5"/>
      <c r="D193" s="5"/>
      <c r="E193" s="5"/>
      <c r="F193" s="5"/>
      <c r="G193" s="12"/>
      <c r="H193" s="12"/>
      <c r="I193" s="5"/>
      <c r="J193" s="5"/>
      <c r="K193" s="12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12"/>
      <c r="AM193" s="12"/>
      <c r="AN193" s="12"/>
      <c r="AO193" s="12"/>
      <c r="AP193" s="12"/>
      <c r="AQ193" s="12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</row>
    <row r="194" spans="1:63" ht="21" customHeight="1">
      <c r="A194" s="12"/>
      <c r="B194" s="12"/>
      <c r="C194" s="5"/>
      <c r="D194" s="5"/>
      <c r="E194" s="5"/>
      <c r="F194" s="5"/>
      <c r="G194" s="12"/>
      <c r="H194" s="12"/>
      <c r="I194" s="5"/>
      <c r="J194" s="5"/>
      <c r="K194" s="12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12"/>
      <c r="AM194" s="12"/>
      <c r="AN194" s="12"/>
      <c r="AO194" s="12"/>
      <c r="AP194" s="12"/>
      <c r="AQ194" s="12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</row>
    <row r="195" spans="1:63" ht="21" customHeight="1">
      <c r="A195" s="12"/>
      <c r="B195" s="12"/>
      <c r="C195" s="5"/>
      <c r="D195" s="5"/>
      <c r="E195" s="5"/>
      <c r="F195" s="5"/>
      <c r="G195" s="12"/>
      <c r="H195" s="12"/>
      <c r="I195" s="5"/>
      <c r="J195" s="5"/>
      <c r="K195" s="12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12"/>
      <c r="AM195" s="12"/>
      <c r="AN195" s="12"/>
      <c r="AO195" s="12"/>
      <c r="AP195" s="12"/>
      <c r="AQ195" s="12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</row>
    <row r="196" spans="1:63" ht="21" customHeight="1">
      <c r="A196" s="12"/>
      <c r="B196" s="12"/>
      <c r="C196" s="5"/>
      <c r="D196" s="5"/>
      <c r="E196" s="5"/>
      <c r="F196" s="5"/>
      <c r="G196" s="12"/>
      <c r="H196" s="12"/>
      <c r="I196" s="5"/>
      <c r="J196" s="5"/>
      <c r="K196" s="12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12"/>
      <c r="AM196" s="12"/>
      <c r="AN196" s="12"/>
      <c r="AO196" s="12"/>
      <c r="AP196" s="12"/>
      <c r="AQ196" s="12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</row>
    <row r="197" spans="1:63" ht="21" customHeight="1">
      <c r="A197" s="12"/>
      <c r="B197" s="12"/>
      <c r="C197" s="5"/>
      <c r="D197" s="5"/>
      <c r="E197" s="5"/>
      <c r="F197" s="5"/>
      <c r="G197" s="12"/>
      <c r="H197" s="12"/>
      <c r="I197" s="5"/>
      <c r="J197" s="5"/>
      <c r="K197" s="12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12"/>
      <c r="AM197" s="12"/>
      <c r="AN197" s="12"/>
      <c r="AO197" s="12"/>
      <c r="AP197" s="12"/>
      <c r="AQ197" s="12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</row>
    <row r="198" spans="1:63" ht="21" customHeight="1">
      <c r="A198" s="12"/>
      <c r="B198" s="12"/>
      <c r="C198" s="5"/>
      <c r="D198" s="5"/>
      <c r="E198" s="5"/>
      <c r="F198" s="5"/>
      <c r="G198" s="12"/>
      <c r="H198" s="12"/>
      <c r="I198" s="5"/>
      <c r="J198" s="5"/>
      <c r="K198" s="12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12"/>
      <c r="AM198" s="12"/>
      <c r="AN198" s="12"/>
      <c r="AO198" s="12"/>
      <c r="AP198" s="12"/>
      <c r="AQ198" s="12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</row>
    <row r="199" spans="1:63" ht="21" customHeight="1">
      <c r="A199" s="12"/>
      <c r="B199" s="12"/>
      <c r="C199" s="5"/>
      <c r="D199" s="5"/>
      <c r="E199" s="5"/>
      <c r="F199" s="5"/>
      <c r="G199" s="12"/>
      <c r="H199" s="12"/>
      <c r="I199" s="5"/>
      <c r="J199" s="5"/>
      <c r="K199" s="12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12"/>
      <c r="AM199" s="12"/>
      <c r="AN199" s="12"/>
      <c r="AO199" s="12"/>
      <c r="AP199" s="12"/>
      <c r="AQ199" s="12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</row>
    <row r="200" spans="1:63" ht="21" customHeight="1">
      <c r="A200" s="12"/>
      <c r="B200" s="12"/>
      <c r="C200" s="5"/>
      <c r="D200" s="5"/>
      <c r="E200" s="5"/>
      <c r="F200" s="5"/>
      <c r="G200" s="12"/>
      <c r="H200" s="12"/>
      <c r="I200" s="5"/>
      <c r="J200" s="5"/>
      <c r="K200" s="12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12"/>
      <c r="AM200" s="12"/>
      <c r="AN200" s="12"/>
      <c r="AO200" s="12"/>
      <c r="AP200" s="12"/>
      <c r="AQ200" s="12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</row>
    <row r="201" spans="1:63" ht="21" customHeight="1">
      <c r="A201" s="12"/>
      <c r="B201" s="12"/>
      <c r="C201" s="5"/>
      <c r="D201" s="5"/>
      <c r="E201" s="5"/>
      <c r="F201" s="5"/>
      <c r="G201" s="12"/>
      <c r="H201" s="12"/>
      <c r="I201" s="5"/>
      <c r="J201" s="5"/>
      <c r="K201" s="12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12"/>
      <c r="AM201" s="12"/>
      <c r="AN201" s="12"/>
      <c r="AO201" s="12"/>
      <c r="AP201" s="12"/>
      <c r="AQ201" s="12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</row>
    <row r="202" spans="1:63" ht="21" customHeight="1">
      <c r="A202" s="12"/>
      <c r="B202" s="12"/>
      <c r="C202" s="5"/>
      <c r="D202" s="5"/>
      <c r="E202" s="5"/>
      <c r="F202" s="5"/>
      <c r="G202" s="12"/>
      <c r="H202" s="12"/>
      <c r="I202" s="5"/>
      <c r="J202" s="5"/>
      <c r="K202" s="12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12"/>
      <c r="AM202" s="12"/>
      <c r="AN202" s="12"/>
      <c r="AO202" s="12"/>
      <c r="AP202" s="12"/>
      <c r="AQ202" s="12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</row>
    <row r="203" spans="1:63" ht="21" customHeight="1">
      <c r="A203" s="12"/>
      <c r="B203" s="12"/>
      <c r="C203" s="5"/>
      <c r="D203" s="5"/>
      <c r="E203" s="5"/>
      <c r="F203" s="5"/>
      <c r="G203" s="12"/>
      <c r="H203" s="12"/>
      <c r="I203" s="5"/>
      <c r="J203" s="5"/>
      <c r="K203" s="12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12"/>
      <c r="AM203" s="12"/>
      <c r="AN203" s="12"/>
      <c r="AO203" s="12"/>
      <c r="AP203" s="12"/>
      <c r="AQ203" s="12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</row>
    <row r="204" spans="1:63" ht="21" customHeight="1">
      <c r="A204" s="12"/>
      <c r="B204" s="12"/>
      <c r="C204" s="5"/>
      <c r="D204" s="5"/>
      <c r="E204" s="5"/>
      <c r="F204" s="5"/>
      <c r="G204" s="12"/>
      <c r="H204" s="12"/>
      <c r="I204" s="5"/>
      <c r="J204" s="5"/>
      <c r="K204" s="12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12"/>
      <c r="AM204" s="12"/>
      <c r="AN204" s="12"/>
      <c r="AO204" s="12"/>
      <c r="AP204" s="12"/>
      <c r="AQ204" s="12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</row>
    <row r="205" spans="1:63" ht="21" customHeight="1">
      <c r="A205" s="12"/>
      <c r="B205" s="12"/>
      <c r="C205" s="5"/>
      <c r="D205" s="5"/>
      <c r="E205" s="5"/>
      <c r="F205" s="5"/>
      <c r="G205" s="12"/>
      <c r="H205" s="12"/>
      <c r="I205" s="5"/>
      <c r="J205" s="5"/>
      <c r="K205" s="12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12"/>
      <c r="AM205" s="12"/>
      <c r="AN205" s="12"/>
      <c r="AO205" s="12"/>
      <c r="AP205" s="12"/>
      <c r="AQ205" s="12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</row>
    <row r="206" spans="1:63" ht="21" customHeight="1">
      <c r="A206" s="12"/>
      <c r="B206" s="12"/>
      <c r="C206" s="5"/>
      <c r="D206" s="5"/>
      <c r="E206" s="5"/>
      <c r="F206" s="5"/>
      <c r="G206" s="12"/>
      <c r="H206" s="12"/>
      <c r="I206" s="5"/>
      <c r="J206" s="5"/>
      <c r="K206" s="12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12"/>
      <c r="AM206" s="12"/>
      <c r="AN206" s="12"/>
      <c r="AO206" s="12"/>
      <c r="AP206" s="12"/>
      <c r="AQ206" s="12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</row>
    <row r="207" spans="1:63" ht="21" customHeight="1">
      <c r="A207" s="12"/>
      <c r="B207" s="12"/>
      <c r="C207" s="5"/>
      <c r="D207" s="5"/>
      <c r="E207" s="5"/>
      <c r="F207" s="5"/>
      <c r="G207" s="12"/>
      <c r="H207" s="12"/>
      <c r="I207" s="5"/>
      <c r="J207" s="5"/>
      <c r="K207" s="12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12"/>
      <c r="AM207" s="12"/>
      <c r="AN207" s="12"/>
      <c r="AO207" s="12"/>
      <c r="AP207" s="12"/>
      <c r="AQ207" s="12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</row>
    <row r="208" spans="1:63" ht="21" customHeight="1">
      <c r="A208" s="12"/>
      <c r="B208" s="12"/>
      <c r="C208" s="5"/>
      <c r="D208" s="5"/>
      <c r="E208" s="5"/>
      <c r="F208" s="5"/>
      <c r="G208" s="12"/>
      <c r="H208" s="12"/>
      <c r="I208" s="5"/>
      <c r="J208" s="5"/>
      <c r="K208" s="12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12"/>
      <c r="AM208" s="12"/>
      <c r="AN208" s="12"/>
      <c r="AO208" s="12"/>
      <c r="AP208" s="12"/>
      <c r="AQ208" s="12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</row>
    <row r="209" spans="1:63" ht="21" customHeight="1">
      <c r="A209" s="12"/>
      <c r="B209" s="12"/>
      <c r="C209" s="5"/>
      <c r="D209" s="5"/>
      <c r="E209" s="5"/>
      <c r="F209" s="5"/>
      <c r="G209" s="12"/>
      <c r="H209" s="12"/>
      <c r="I209" s="5"/>
      <c r="J209" s="5"/>
      <c r="K209" s="12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12"/>
      <c r="AM209" s="12"/>
      <c r="AN209" s="12"/>
      <c r="AO209" s="12"/>
      <c r="AP209" s="12"/>
      <c r="AQ209" s="12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</row>
    <row r="210" spans="1:63" ht="15.75" customHeight="1">
      <c r="AW210" s="144"/>
      <c r="AX210" s="144"/>
      <c r="AY210" s="144"/>
      <c r="AZ210" s="144"/>
      <c r="BA210" s="144"/>
      <c r="BB210" s="144"/>
      <c r="BC210" s="144"/>
      <c r="BD210" s="144"/>
      <c r="BE210" s="144"/>
      <c r="BF210" s="144"/>
      <c r="BG210" s="144"/>
      <c r="BH210" s="144"/>
      <c r="BI210" s="144"/>
      <c r="BJ210" s="144"/>
      <c r="BK210" s="144"/>
    </row>
    <row r="211" spans="1:63" ht="15.75" customHeight="1">
      <c r="AW211" s="144"/>
      <c r="AX211" s="144"/>
      <c r="AY211" s="144"/>
      <c r="AZ211" s="144"/>
      <c r="BA211" s="144"/>
      <c r="BB211" s="144"/>
      <c r="BC211" s="144"/>
      <c r="BD211" s="144"/>
      <c r="BE211" s="144"/>
      <c r="BF211" s="144"/>
      <c r="BG211" s="144"/>
      <c r="BH211" s="144"/>
      <c r="BI211" s="144"/>
      <c r="BJ211" s="144"/>
      <c r="BK211" s="144"/>
    </row>
    <row r="212" spans="1:63" ht="15.75" customHeight="1">
      <c r="AW212" s="144"/>
      <c r="AX212" s="144"/>
      <c r="AY212" s="144"/>
      <c r="AZ212" s="144"/>
      <c r="BA212" s="144"/>
      <c r="BB212" s="144"/>
      <c r="BC212" s="144"/>
      <c r="BD212" s="144"/>
      <c r="BE212" s="144"/>
      <c r="BF212" s="144"/>
      <c r="BG212" s="144"/>
      <c r="BH212" s="144"/>
      <c r="BI212" s="144"/>
      <c r="BJ212" s="144"/>
      <c r="BK212" s="144"/>
    </row>
    <row r="213" spans="1:63" ht="15.75" customHeight="1">
      <c r="AW213" s="144"/>
      <c r="AX213" s="144"/>
      <c r="AY213" s="144"/>
      <c r="AZ213" s="144"/>
      <c r="BA213" s="144"/>
      <c r="BB213" s="144"/>
      <c r="BC213" s="144"/>
      <c r="BD213" s="144"/>
      <c r="BE213" s="144"/>
      <c r="BF213" s="144"/>
      <c r="BG213" s="144"/>
      <c r="BH213" s="144"/>
      <c r="BI213" s="144"/>
      <c r="BJ213" s="144"/>
      <c r="BK213" s="144"/>
    </row>
    <row r="214" spans="1:63" ht="15.75" customHeight="1">
      <c r="AW214" s="144"/>
      <c r="AX214" s="144"/>
      <c r="AY214" s="144"/>
      <c r="AZ214" s="144"/>
      <c r="BA214" s="144"/>
      <c r="BB214" s="144"/>
      <c r="BC214" s="144"/>
      <c r="BD214" s="144"/>
      <c r="BE214" s="144"/>
      <c r="BF214" s="144"/>
      <c r="BG214" s="144"/>
      <c r="BH214" s="144"/>
      <c r="BI214" s="144"/>
      <c r="BJ214" s="144"/>
      <c r="BK214" s="144"/>
    </row>
    <row r="215" spans="1:63" ht="15.75" customHeight="1">
      <c r="AW215" s="144"/>
      <c r="AX215" s="144"/>
      <c r="AY215" s="144"/>
      <c r="AZ215" s="144"/>
      <c r="BA215" s="144"/>
      <c r="BB215" s="144"/>
      <c r="BC215" s="144"/>
      <c r="BD215" s="144"/>
      <c r="BE215" s="144"/>
      <c r="BF215" s="144"/>
      <c r="BG215" s="144"/>
      <c r="BH215" s="144"/>
      <c r="BI215" s="144"/>
      <c r="BJ215" s="144"/>
      <c r="BK215" s="144"/>
    </row>
    <row r="216" spans="1:63" ht="15.75" customHeight="1">
      <c r="AW216" s="144"/>
      <c r="AX216" s="144"/>
      <c r="AY216" s="144"/>
      <c r="AZ216" s="144"/>
      <c r="BA216" s="144"/>
      <c r="BB216" s="144"/>
      <c r="BC216" s="144"/>
      <c r="BD216" s="144"/>
      <c r="BE216" s="144"/>
      <c r="BF216" s="144"/>
      <c r="BG216" s="144"/>
      <c r="BH216" s="144"/>
      <c r="BI216" s="144"/>
      <c r="BJ216" s="144"/>
      <c r="BK216" s="144"/>
    </row>
    <row r="217" spans="1:63" ht="15.75" customHeight="1">
      <c r="AW217" s="144"/>
      <c r="AX217" s="144"/>
      <c r="AY217" s="144"/>
      <c r="AZ217" s="144"/>
      <c r="BA217" s="144"/>
      <c r="BB217" s="144"/>
      <c r="BC217" s="144"/>
      <c r="BD217" s="144"/>
      <c r="BE217" s="144"/>
      <c r="BF217" s="144"/>
      <c r="BG217" s="144"/>
      <c r="BH217" s="144"/>
      <c r="BI217" s="144"/>
      <c r="BJ217" s="144"/>
      <c r="BK217" s="144"/>
    </row>
    <row r="218" spans="1:63" ht="15.75" customHeight="1">
      <c r="AW218" s="144"/>
      <c r="AX218" s="144"/>
      <c r="AY218" s="144"/>
      <c r="AZ218" s="144"/>
      <c r="BA218" s="144"/>
      <c r="BB218" s="144"/>
      <c r="BC218" s="144"/>
      <c r="BD218" s="144"/>
      <c r="BE218" s="144"/>
      <c r="BF218" s="144"/>
      <c r="BG218" s="144"/>
      <c r="BH218" s="144"/>
      <c r="BI218" s="144"/>
      <c r="BJ218" s="144"/>
      <c r="BK218" s="144"/>
    </row>
    <row r="219" spans="1:63" ht="15.75" customHeight="1">
      <c r="AW219" s="144"/>
      <c r="AX219" s="144"/>
      <c r="AY219" s="144"/>
      <c r="AZ219" s="144"/>
      <c r="BA219" s="144"/>
      <c r="BB219" s="144"/>
      <c r="BC219" s="144"/>
      <c r="BD219" s="144"/>
      <c r="BE219" s="144"/>
      <c r="BF219" s="144"/>
      <c r="BG219" s="144"/>
      <c r="BH219" s="144"/>
      <c r="BI219" s="144"/>
      <c r="BJ219" s="144"/>
      <c r="BK219" s="144"/>
    </row>
    <row r="220" spans="1:63" ht="15.75" customHeight="1">
      <c r="AW220" s="144"/>
      <c r="AX220" s="144"/>
      <c r="AY220" s="144"/>
      <c r="AZ220" s="144"/>
      <c r="BA220" s="144"/>
      <c r="BB220" s="144"/>
      <c r="BC220" s="144"/>
      <c r="BD220" s="144"/>
      <c r="BE220" s="144"/>
      <c r="BF220" s="144"/>
      <c r="BG220" s="144"/>
      <c r="BH220" s="144"/>
      <c r="BI220" s="144"/>
      <c r="BJ220" s="144"/>
      <c r="BK220" s="144"/>
    </row>
    <row r="221" spans="1:63" ht="15.75" customHeight="1"/>
    <row r="222" spans="1:63" ht="15.75" customHeight="1"/>
    <row r="223" spans="1:63" ht="15.75" customHeight="1"/>
    <row r="224" spans="1:63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2">
    <mergeCell ref="M8:O8"/>
    <mergeCell ref="P8:R8"/>
    <mergeCell ref="BZ5:BZ7"/>
    <mergeCell ref="BN5:BN9"/>
    <mergeCell ref="BO5:BO9"/>
    <mergeCell ref="BP5:BP9"/>
    <mergeCell ref="BQ5:BQ9"/>
    <mergeCell ref="BR5:BR9"/>
    <mergeCell ref="BS5:BS9"/>
    <mergeCell ref="BT5:BT9"/>
    <mergeCell ref="BU5:BU9"/>
    <mergeCell ref="BV5:BV9"/>
    <mergeCell ref="BW5:BW9"/>
    <mergeCell ref="BX5:BX9"/>
    <mergeCell ref="BY5:BY9"/>
    <mergeCell ref="BL4:BN4"/>
    <mergeCell ref="A5:A9"/>
    <mergeCell ref="B5:B9"/>
    <mergeCell ref="D5:L5"/>
    <mergeCell ref="M5:O5"/>
    <mergeCell ref="P5:R5"/>
    <mergeCell ref="P6:R7"/>
    <mergeCell ref="Y8:AA8"/>
    <mergeCell ref="D6:F7"/>
    <mergeCell ref="G6:I7"/>
    <mergeCell ref="J6:L7"/>
    <mergeCell ref="M6:O7"/>
    <mergeCell ref="C5:C6"/>
    <mergeCell ref="D8:F8"/>
    <mergeCell ref="G8:I8"/>
    <mergeCell ref="J8:L8"/>
    <mergeCell ref="S5:X5"/>
    <mergeCell ref="Y5:AA7"/>
    <mergeCell ref="S6:U7"/>
    <mergeCell ref="V6:X7"/>
    <mergeCell ref="S8:U8"/>
    <mergeCell ref="V8:X8"/>
    <mergeCell ref="BC5:BE8"/>
    <mergeCell ref="BF5:BH8"/>
    <mergeCell ref="BI5:BK8"/>
    <mergeCell ref="BL5:BL9"/>
    <mergeCell ref="BM5:BM9"/>
    <mergeCell ref="AN5:AP8"/>
    <mergeCell ref="AQ5:AS8"/>
    <mergeCell ref="AT5:AV8"/>
    <mergeCell ref="AW5:AY8"/>
    <mergeCell ref="AZ5:BB8"/>
    <mergeCell ref="AB5:AD7"/>
    <mergeCell ref="AE5:AG8"/>
    <mergeCell ref="AB8:AD8"/>
    <mergeCell ref="AH5:AJ8"/>
    <mergeCell ref="AK5:AM8"/>
  </mergeCells>
  <printOptions horizontalCentered="1"/>
  <pageMargins left="3.2006149778722924E-2" right="0.11735588252198405" top="0.75" bottom="0.75" header="0" footer="0"/>
  <pageSetup paperSize="9" fitToWidth="0" orientation="landscape"/>
  <headerFooter>
    <oddFooter>&amp;Cหน้า &amp;P จาก 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outlinePr summaryBelow="0" summaryRight="0"/>
  </sheetPr>
  <dimension ref="A1:AI1000"/>
  <sheetViews>
    <sheetView workbookViewId="0"/>
  </sheetViews>
  <sheetFormatPr defaultColWidth="12.625" defaultRowHeight="15" customHeight="1"/>
  <cols>
    <col min="1" max="1" width="12.625" customWidth="1"/>
    <col min="2" max="2" width="11.375" customWidth="1"/>
    <col min="3" max="4" width="14.75" customWidth="1"/>
    <col min="5" max="6" width="16.75" customWidth="1"/>
    <col min="7" max="9" width="14.125" customWidth="1"/>
    <col min="10" max="11" width="14.25" customWidth="1"/>
    <col min="12" max="12" width="15.5" customWidth="1"/>
    <col min="14" max="14" width="17.25" customWidth="1"/>
    <col min="15" max="15" width="20.25" customWidth="1"/>
    <col min="17" max="17" width="14.625" customWidth="1"/>
    <col min="18" max="20" width="12.75" customWidth="1"/>
    <col min="21" max="21" width="14.75" customWidth="1"/>
    <col min="22" max="25" width="12.75" customWidth="1"/>
  </cols>
  <sheetData>
    <row r="1" spans="1:35" ht="15" customHeight="1">
      <c r="A1" s="490" t="s">
        <v>70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</row>
    <row r="2" spans="1:35" ht="15" customHeight="1">
      <c r="A2" s="154"/>
      <c r="B2" s="154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4"/>
      <c r="P2" s="154"/>
      <c r="Q2" s="154"/>
      <c r="R2" s="154"/>
      <c r="S2" s="154"/>
      <c r="T2" s="154"/>
      <c r="U2" s="154"/>
      <c r="V2" s="156"/>
      <c r="W2" s="156"/>
      <c r="X2" s="156"/>
    </row>
    <row r="3" spans="1:35" ht="15" customHeight="1">
      <c r="A3" s="493" t="s">
        <v>71</v>
      </c>
      <c r="B3" s="434"/>
      <c r="C3" s="157"/>
      <c r="D3" s="157"/>
      <c r="E3" s="157"/>
      <c r="F3" s="157"/>
      <c r="G3" s="157"/>
      <c r="H3" s="157"/>
      <c r="I3" s="157"/>
      <c r="J3" s="158"/>
      <c r="K3" s="158"/>
      <c r="L3" s="158"/>
      <c r="M3" s="158"/>
      <c r="N3" s="158"/>
      <c r="O3" s="154"/>
      <c r="P3" s="154"/>
      <c r="Q3" s="154"/>
      <c r="R3" s="154"/>
      <c r="S3" s="154"/>
      <c r="T3" s="154"/>
      <c r="U3" s="154"/>
      <c r="V3" s="156"/>
      <c r="W3" s="156"/>
      <c r="X3" s="156"/>
      <c r="AA3" s="144"/>
      <c r="AB3" s="144"/>
      <c r="AC3" s="144"/>
      <c r="AD3" s="144"/>
      <c r="AE3" s="144"/>
      <c r="AF3" s="144"/>
      <c r="AG3" s="144"/>
      <c r="AH3" s="144"/>
      <c r="AI3" s="144"/>
    </row>
    <row r="4" spans="1:35" ht="15" customHeight="1">
      <c r="A4" s="159"/>
      <c r="B4" s="160" t="s">
        <v>5</v>
      </c>
      <c r="C4" s="161"/>
      <c r="D4" s="162"/>
      <c r="E4" s="163"/>
      <c r="F4" s="163"/>
      <c r="G4" s="164"/>
      <c r="H4" s="164"/>
      <c r="I4" s="164"/>
      <c r="J4" s="165"/>
      <c r="K4" s="165"/>
      <c r="L4" s="165"/>
      <c r="M4" s="165"/>
      <c r="N4" s="166"/>
      <c r="O4" s="155"/>
      <c r="P4" s="491"/>
      <c r="AA4" s="144"/>
      <c r="AB4" s="167"/>
      <c r="AC4" s="155"/>
      <c r="AD4" s="155"/>
      <c r="AE4" s="155"/>
      <c r="AF4" s="155"/>
      <c r="AG4" s="155"/>
      <c r="AH4" s="168"/>
      <c r="AI4" s="169"/>
    </row>
    <row r="5" spans="1:35" ht="15" customHeight="1">
      <c r="A5" s="170"/>
      <c r="B5" s="170"/>
      <c r="C5" s="171" t="s">
        <v>72</v>
      </c>
      <c r="D5" s="172" t="s">
        <v>73</v>
      </c>
      <c r="E5" s="171" t="s">
        <v>74</v>
      </c>
      <c r="F5" s="171" t="s">
        <v>75</v>
      </c>
      <c r="G5" s="171" t="s">
        <v>76</v>
      </c>
      <c r="H5" s="171" t="s">
        <v>77</v>
      </c>
      <c r="I5" s="171" t="s">
        <v>78</v>
      </c>
      <c r="J5" s="173"/>
      <c r="K5" s="173"/>
      <c r="L5" s="173"/>
      <c r="M5" s="173"/>
      <c r="N5" s="173"/>
      <c r="O5" s="174"/>
      <c r="P5" s="434"/>
      <c r="AA5" s="144"/>
      <c r="AB5" s="144"/>
      <c r="AC5" s="155"/>
      <c r="AD5" s="155"/>
      <c r="AE5" s="155"/>
      <c r="AF5" s="155"/>
      <c r="AG5" s="155"/>
      <c r="AH5" s="168"/>
      <c r="AI5" s="169"/>
    </row>
    <row r="6" spans="1:35" ht="15" customHeight="1">
      <c r="A6" s="175" t="s">
        <v>79</v>
      </c>
      <c r="B6" s="176" t="s">
        <v>57</v>
      </c>
      <c r="C6" s="177">
        <v>0</v>
      </c>
      <c r="D6" s="178">
        <v>4300</v>
      </c>
      <c r="E6" s="177">
        <v>1559</v>
      </c>
      <c r="F6" s="179">
        <f>G6-E6</f>
        <v>2710</v>
      </c>
      <c r="G6" s="177">
        <v>4269</v>
      </c>
      <c r="H6" s="179">
        <v>1582</v>
      </c>
      <c r="I6" s="180">
        <f t="shared" ref="I6:I10" si="0">G6/H6</f>
        <v>2.6984829329962072</v>
      </c>
      <c r="J6" s="181"/>
      <c r="K6" s="181"/>
      <c r="L6" s="181"/>
      <c r="M6" s="181"/>
      <c r="N6" s="182"/>
      <c r="O6" s="183"/>
      <c r="P6" s="434"/>
      <c r="AA6" s="144"/>
      <c r="AB6" s="144"/>
      <c r="AC6" s="154"/>
      <c r="AD6" s="154"/>
      <c r="AE6" s="154"/>
      <c r="AF6" s="154"/>
      <c r="AG6" s="154"/>
      <c r="AH6" s="184"/>
      <c r="AI6" s="185"/>
    </row>
    <row r="7" spans="1:35" ht="15" customHeight="1">
      <c r="A7" s="186" t="s">
        <v>80</v>
      </c>
      <c r="B7" s="176" t="s">
        <v>61</v>
      </c>
      <c r="C7" s="177">
        <v>0</v>
      </c>
      <c r="D7" s="178">
        <v>1800</v>
      </c>
      <c r="E7" s="177">
        <v>802</v>
      </c>
      <c r="F7" s="177">
        <v>6176</v>
      </c>
      <c r="G7" s="177">
        <v>6978</v>
      </c>
      <c r="H7" s="187">
        <v>1100</v>
      </c>
      <c r="I7" s="180">
        <f t="shared" si="0"/>
        <v>6.3436363636363637</v>
      </c>
      <c r="J7" s="181"/>
      <c r="K7" s="181"/>
      <c r="L7" s="181"/>
      <c r="M7" s="188"/>
      <c r="N7" s="182"/>
      <c r="O7" s="183"/>
      <c r="P7" s="144"/>
      <c r="AA7" s="144"/>
      <c r="AB7" s="144"/>
      <c r="AC7" s="154"/>
      <c r="AD7" s="154"/>
      <c r="AE7" s="154"/>
      <c r="AF7" s="154"/>
      <c r="AG7" s="154"/>
      <c r="AH7" s="184"/>
      <c r="AI7" s="185"/>
    </row>
    <row r="8" spans="1:35" ht="15" customHeight="1">
      <c r="A8" s="189" t="s">
        <v>81</v>
      </c>
      <c r="B8" s="176" t="s">
        <v>63</v>
      </c>
      <c r="C8" s="177">
        <v>0</v>
      </c>
      <c r="D8" s="178">
        <v>1930</v>
      </c>
      <c r="E8" s="177">
        <v>846</v>
      </c>
      <c r="F8" s="177">
        <v>1685</v>
      </c>
      <c r="G8" s="179">
        <f>E8+F8</f>
        <v>2531</v>
      </c>
      <c r="H8" s="179">
        <v>592</v>
      </c>
      <c r="I8" s="180">
        <f t="shared" si="0"/>
        <v>4.2753378378378377</v>
      </c>
      <c r="J8" s="181"/>
      <c r="K8" s="181"/>
      <c r="L8" s="181"/>
      <c r="M8" s="181"/>
      <c r="N8" s="182"/>
      <c r="O8" s="183"/>
      <c r="P8" s="167"/>
      <c r="AA8" s="144"/>
      <c r="AB8" s="167"/>
      <c r="AC8" s="154"/>
      <c r="AD8" s="154"/>
      <c r="AE8" s="154"/>
      <c r="AF8" s="154"/>
      <c r="AG8" s="154"/>
      <c r="AH8" s="184"/>
      <c r="AI8" s="185"/>
    </row>
    <row r="9" spans="1:35" ht="15" customHeight="1">
      <c r="A9" s="186" t="s">
        <v>82</v>
      </c>
      <c r="B9" s="176" t="s">
        <v>65</v>
      </c>
      <c r="C9" s="190">
        <v>0</v>
      </c>
      <c r="D9" s="191">
        <v>1780</v>
      </c>
      <c r="E9" s="190">
        <v>840</v>
      </c>
      <c r="F9" s="177">
        <v>262</v>
      </c>
      <c r="G9" s="177">
        <v>1102</v>
      </c>
      <c r="H9" s="179">
        <v>448</v>
      </c>
      <c r="I9" s="180">
        <f t="shared" si="0"/>
        <v>2.4598214285714284</v>
      </c>
      <c r="J9" s="181"/>
      <c r="K9" s="181"/>
      <c r="L9" s="181"/>
      <c r="M9" s="181"/>
      <c r="N9" s="182"/>
      <c r="O9" s="183"/>
      <c r="P9" s="192"/>
      <c r="AA9" s="144"/>
      <c r="AB9" s="192"/>
      <c r="AC9" s="154"/>
      <c r="AD9" s="154"/>
      <c r="AE9" s="154"/>
      <c r="AF9" s="154"/>
      <c r="AG9" s="154"/>
      <c r="AH9" s="193"/>
      <c r="AI9" s="169"/>
    </row>
    <row r="10" spans="1:35" ht="15" customHeight="1">
      <c r="A10" s="194"/>
      <c r="B10" s="176" t="s">
        <v>67</v>
      </c>
      <c r="C10" s="177">
        <v>0</v>
      </c>
      <c r="D10" s="178">
        <v>1610</v>
      </c>
      <c r="E10" s="177">
        <v>1020</v>
      </c>
      <c r="F10" s="177">
        <v>727</v>
      </c>
      <c r="G10" s="177">
        <v>1747</v>
      </c>
      <c r="H10" s="179">
        <v>895</v>
      </c>
      <c r="I10" s="180">
        <f t="shared" si="0"/>
        <v>1.9519553072625699</v>
      </c>
      <c r="J10" s="181"/>
      <c r="K10" s="181"/>
      <c r="L10" s="181"/>
      <c r="M10" s="181"/>
      <c r="N10" s="182"/>
      <c r="O10" s="183"/>
      <c r="P10" s="192"/>
      <c r="AA10" s="144"/>
      <c r="AB10" s="192"/>
      <c r="AC10" s="154"/>
      <c r="AD10" s="154"/>
      <c r="AE10" s="154"/>
      <c r="AF10" s="154"/>
      <c r="AG10" s="154"/>
      <c r="AH10" s="195"/>
      <c r="AI10" s="169"/>
    </row>
    <row r="11" spans="1:35" ht="15" customHeight="1">
      <c r="A11" s="159"/>
      <c r="B11" s="196" t="s">
        <v>83</v>
      </c>
      <c r="C11" s="197"/>
      <c r="D11" s="197"/>
      <c r="E11" s="197"/>
      <c r="F11" s="197"/>
      <c r="G11" s="197"/>
      <c r="H11" s="197"/>
      <c r="I11" s="197"/>
      <c r="J11" s="198"/>
      <c r="K11" s="198"/>
      <c r="L11" s="198"/>
      <c r="M11" s="198"/>
      <c r="N11" s="198"/>
      <c r="O11" s="183"/>
      <c r="P11" s="192"/>
      <c r="AA11" s="144"/>
      <c r="AB11" s="192"/>
      <c r="AC11" s="154"/>
      <c r="AD11" s="154"/>
      <c r="AE11" s="154"/>
      <c r="AF11" s="154"/>
      <c r="AG11" s="154"/>
      <c r="AH11" s="195"/>
      <c r="AI11" s="169"/>
    </row>
    <row r="12" spans="1:35" ht="15" customHeight="1">
      <c r="A12" s="199"/>
      <c r="B12" s="154"/>
      <c r="C12" s="155"/>
      <c r="D12" s="155"/>
      <c r="E12" s="155"/>
      <c r="F12" s="155"/>
      <c r="G12" s="155"/>
      <c r="H12" s="155"/>
      <c r="I12" s="155"/>
      <c r="J12" s="200"/>
      <c r="K12" s="200"/>
      <c r="L12" s="200"/>
      <c r="M12" s="200"/>
      <c r="N12" s="200"/>
      <c r="O12" s="183"/>
      <c r="P12" s="192"/>
      <c r="AA12" s="144"/>
      <c r="AB12" s="192"/>
      <c r="AC12" s="193"/>
      <c r="AD12" s="154"/>
      <c r="AE12" s="193"/>
      <c r="AF12" s="193"/>
      <c r="AG12" s="193"/>
      <c r="AH12" s="195"/>
      <c r="AI12" s="169"/>
    </row>
    <row r="13" spans="1:35" ht="15" customHeight="1">
      <c r="A13" s="494"/>
      <c r="B13" s="434"/>
      <c r="C13" s="434"/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155"/>
      <c r="O13" s="183" t="s">
        <v>84</v>
      </c>
      <c r="P13" s="192"/>
      <c r="AA13" s="144"/>
      <c r="AB13" s="192"/>
      <c r="AC13" s="193"/>
      <c r="AD13" s="202"/>
      <c r="AE13" s="203"/>
      <c r="AF13" s="193"/>
      <c r="AG13" s="193"/>
      <c r="AH13" s="195"/>
      <c r="AI13" s="169"/>
    </row>
    <row r="14" spans="1:35" ht="15" customHeight="1">
      <c r="A14" s="154"/>
      <c r="B14" s="154"/>
      <c r="C14" s="204"/>
      <c r="D14" s="205"/>
      <c r="E14" s="205"/>
      <c r="F14" s="205"/>
      <c r="G14" s="206" t="s">
        <v>85</v>
      </c>
      <c r="H14" s="206"/>
      <c r="I14" s="206"/>
      <c r="J14" s="206"/>
      <c r="K14" s="206"/>
      <c r="L14" s="206"/>
      <c r="M14" s="207"/>
      <c r="N14" s="208"/>
      <c r="O14" s="209"/>
      <c r="P14" s="193"/>
      <c r="Q14" s="144"/>
      <c r="R14" s="144"/>
      <c r="S14" s="144"/>
      <c r="T14" s="144"/>
      <c r="U14" s="144"/>
      <c r="V14" s="144"/>
      <c r="W14" s="144"/>
      <c r="X14" s="144"/>
      <c r="Y14" s="144"/>
      <c r="AA14" s="144"/>
      <c r="AB14" s="193"/>
      <c r="AC14" s="492"/>
      <c r="AD14" s="495"/>
      <c r="AE14" s="434"/>
      <c r="AF14" s="434"/>
      <c r="AG14" s="434"/>
      <c r="AH14" s="210"/>
      <c r="AI14" s="155"/>
    </row>
    <row r="15" spans="1:35" ht="15" customHeight="1">
      <c r="A15" s="496" t="s">
        <v>86</v>
      </c>
      <c r="B15" s="211" t="s">
        <v>5</v>
      </c>
      <c r="C15" s="499" t="s">
        <v>87</v>
      </c>
      <c r="D15" s="432"/>
      <c r="E15" s="500" t="s">
        <v>88</v>
      </c>
      <c r="F15" s="432"/>
      <c r="G15" s="486" t="s">
        <v>89</v>
      </c>
      <c r="H15" s="432"/>
      <c r="I15" s="487" t="s">
        <v>90</v>
      </c>
      <c r="J15" s="432"/>
      <c r="K15" s="489" t="s">
        <v>91</v>
      </c>
      <c r="L15" s="432"/>
      <c r="M15" s="173"/>
      <c r="N15" s="173"/>
      <c r="O15" s="173"/>
      <c r="P15" s="155"/>
      <c r="Q15" s="490"/>
      <c r="R15" s="155"/>
      <c r="S15" s="155"/>
      <c r="T15" s="212"/>
      <c r="U15" s="155"/>
      <c r="V15" s="155"/>
      <c r="W15" s="155"/>
      <c r="X15" s="155"/>
      <c r="Y15" s="213"/>
      <c r="Z15" s="144"/>
      <c r="AA15" s="490"/>
      <c r="AB15" s="155"/>
      <c r="AC15" s="434"/>
      <c r="AD15" s="155"/>
      <c r="AE15" s="155"/>
      <c r="AF15" s="155"/>
      <c r="AG15" s="155"/>
      <c r="AH15" s="155"/>
      <c r="AI15" s="155"/>
    </row>
    <row r="16" spans="1:35" ht="15" customHeight="1">
      <c r="A16" s="451"/>
      <c r="B16" s="214"/>
      <c r="C16" s="440"/>
      <c r="D16" s="442"/>
      <c r="E16" s="440"/>
      <c r="F16" s="442"/>
      <c r="G16" s="440"/>
      <c r="H16" s="442"/>
      <c r="I16" s="440"/>
      <c r="J16" s="442"/>
      <c r="K16" s="440"/>
      <c r="L16" s="442"/>
      <c r="M16" s="173"/>
      <c r="N16" s="173"/>
      <c r="O16" s="173"/>
      <c r="P16" s="155"/>
      <c r="Q16" s="434"/>
      <c r="R16" s="155"/>
      <c r="S16" s="155"/>
      <c r="T16" s="155"/>
      <c r="U16" s="155"/>
      <c r="V16" s="155"/>
      <c r="W16" s="155"/>
      <c r="X16" s="155"/>
      <c r="Y16" s="155"/>
      <c r="Z16" s="144"/>
      <c r="AA16" s="434"/>
      <c r="AB16" s="155"/>
      <c r="AC16" s="201"/>
      <c r="AD16" s="155"/>
      <c r="AE16" s="155"/>
      <c r="AF16" s="155"/>
      <c r="AG16" s="215"/>
      <c r="AH16" s="216"/>
      <c r="AI16" s="155"/>
    </row>
    <row r="17" spans="1:35" ht="15" customHeight="1">
      <c r="A17" s="451"/>
      <c r="B17" s="214"/>
      <c r="C17" s="217" t="s">
        <v>92</v>
      </c>
      <c r="D17" s="218" t="s">
        <v>93</v>
      </c>
      <c r="E17" s="219" t="s">
        <v>92</v>
      </c>
      <c r="F17" s="219" t="s">
        <v>93</v>
      </c>
      <c r="G17" s="220" t="s">
        <v>92</v>
      </c>
      <c r="H17" s="220" t="s">
        <v>93</v>
      </c>
      <c r="I17" s="221" t="s">
        <v>92</v>
      </c>
      <c r="J17" s="221" t="s">
        <v>93</v>
      </c>
      <c r="K17" s="222" t="s">
        <v>94</v>
      </c>
      <c r="L17" s="222" t="s">
        <v>95</v>
      </c>
      <c r="M17" s="173"/>
      <c r="N17" s="173"/>
      <c r="O17" s="173"/>
      <c r="P17" s="155"/>
      <c r="R17" s="155"/>
      <c r="S17" s="155"/>
      <c r="T17" s="155"/>
      <c r="U17" s="155"/>
      <c r="V17" s="155"/>
      <c r="W17" s="155"/>
      <c r="X17" s="155"/>
      <c r="Y17" s="155"/>
      <c r="Z17" s="144"/>
      <c r="AB17" s="155"/>
      <c r="AC17" s="201"/>
      <c r="AD17" s="155"/>
      <c r="AE17" s="155"/>
      <c r="AF17" s="155"/>
      <c r="AG17" s="215"/>
      <c r="AH17" s="216"/>
      <c r="AI17" s="155"/>
    </row>
    <row r="18" spans="1:35" ht="15" customHeight="1">
      <c r="A18" s="451"/>
      <c r="B18" s="223" t="s">
        <v>57</v>
      </c>
      <c r="C18" s="224">
        <v>0</v>
      </c>
      <c r="D18" s="225">
        <v>0</v>
      </c>
      <c r="E18" s="226">
        <v>5</v>
      </c>
      <c r="F18" s="226">
        <v>25</v>
      </c>
      <c r="G18" s="227">
        <v>0</v>
      </c>
      <c r="H18" s="227">
        <v>0</v>
      </c>
      <c r="I18" s="228"/>
      <c r="J18" s="229"/>
      <c r="K18" s="230">
        <v>2</v>
      </c>
      <c r="L18" s="231">
        <v>12</v>
      </c>
      <c r="M18" s="181"/>
      <c r="N18" s="232"/>
      <c r="O18" s="233"/>
      <c r="P18" s="155"/>
      <c r="Q18" s="201"/>
      <c r="R18" s="155"/>
      <c r="S18" s="155"/>
      <c r="T18" s="155"/>
      <c r="U18" s="155"/>
      <c r="V18" s="155"/>
      <c r="W18" s="234"/>
      <c r="X18" s="234"/>
      <c r="Y18" s="155"/>
      <c r="Z18" s="144"/>
      <c r="AA18" s="201"/>
      <c r="AB18" s="155"/>
      <c r="AC18" s="201"/>
      <c r="AD18" s="155"/>
      <c r="AE18" s="155"/>
      <c r="AF18" s="155"/>
      <c r="AG18" s="155"/>
      <c r="AH18" s="216"/>
      <c r="AI18" s="155"/>
    </row>
    <row r="19" spans="1:35" ht="15" customHeight="1">
      <c r="A19" s="451"/>
      <c r="B19" s="223" t="s">
        <v>61</v>
      </c>
      <c r="C19" s="235">
        <v>0</v>
      </c>
      <c r="D19" s="236">
        <v>0</v>
      </c>
      <c r="E19" s="237">
        <v>2</v>
      </c>
      <c r="F19" s="237">
        <v>9</v>
      </c>
      <c r="G19" s="238">
        <v>0</v>
      </c>
      <c r="H19" s="238">
        <v>0</v>
      </c>
      <c r="I19" s="239">
        <v>2</v>
      </c>
      <c r="J19" s="239">
        <v>9</v>
      </c>
      <c r="K19" s="240">
        <v>2</v>
      </c>
      <c r="L19" s="240">
        <v>10</v>
      </c>
      <c r="M19" s="188"/>
      <c r="N19" s="232"/>
      <c r="O19" s="241"/>
      <c r="P19" s="155"/>
      <c r="Q19" s="201"/>
      <c r="R19" s="155"/>
      <c r="S19" s="242"/>
      <c r="T19" s="242"/>
      <c r="U19" s="155"/>
      <c r="V19" s="155"/>
      <c r="W19" s="155"/>
      <c r="X19" s="155"/>
      <c r="Y19" s="155"/>
      <c r="Z19" s="144"/>
      <c r="AA19" s="201"/>
      <c r="AB19" s="155"/>
      <c r="AC19" s="201"/>
      <c r="AD19" s="155"/>
      <c r="AE19" s="155"/>
      <c r="AF19" s="155"/>
      <c r="AG19" s="155"/>
      <c r="AH19" s="216"/>
      <c r="AI19" s="155"/>
    </row>
    <row r="20" spans="1:35" ht="15" customHeight="1">
      <c r="A20" s="451"/>
      <c r="B20" s="223" t="s">
        <v>63</v>
      </c>
      <c r="C20" s="235">
        <v>36</v>
      </c>
      <c r="D20" s="236">
        <v>13</v>
      </c>
      <c r="E20" s="237">
        <v>11</v>
      </c>
      <c r="F20" s="237">
        <v>1</v>
      </c>
      <c r="G20" s="238">
        <v>0</v>
      </c>
      <c r="H20" s="238">
        <v>0</v>
      </c>
      <c r="I20" s="243">
        <f t="shared" ref="I20:J20" si="1">C20+E20</f>
        <v>47</v>
      </c>
      <c r="J20" s="243">
        <f t="shared" si="1"/>
        <v>14</v>
      </c>
      <c r="K20" s="244">
        <v>7</v>
      </c>
      <c r="L20" s="244">
        <v>5</v>
      </c>
      <c r="M20" s="181"/>
      <c r="N20" s="232"/>
      <c r="O20" s="245"/>
      <c r="P20" s="155"/>
      <c r="Q20" s="201"/>
      <c r="R20" s="155"/>
      <c r="S20" s="155"/>
      <c r="T20" s="155"/>
      <c r="U20" s="155"/>
      <c r="V20" s="155"/>
      <c r="W20" s="155"/>
      <c r="X20" s="155"/>
      <c r="Y20" s="155"/>
      <c r="Z20" s="144"/>
      <c r="AA20" s="201"/>
      <c r="AB20" s="155"/>
      <c r="AC20" s="201"/>
      <c r="AD20" s="155"/>
      <c r="AE20" s="155"/>
      <c r="AF20" s="155"/>
      <c r="AG20" s="155"/>
      <c r="AH20" s="216"/>
      <c r="AI20" s="155"/>
    </row>
    <row r="21" spans="1:35" ht="15" customHeight="1">
      <c r="A21" s="451"/>
      <c r="B21" s="223" t="s">
        <v>65</v>
      </c>
      <c r="C21" s="235">
        <v>0</v>
      </c>
      <c r="D21" s="236">
        <v>0</v>
      </c>
      <c r="E21" s="237">
        <v>262</v>
      </c>
      <c r="F21" s="237">
        <v>91</v>
      </c>
      <c r="G21" s="238">
        <v>0</v>
      </c>
      <c r="H21" s="238">
        <v>0</v>
      </c>
      <c r="I21" s="239">
        <v>262</v>
      </c>
      <c r="J21" s="239">
        <v>91</v>
      </c>
      <c r="K21" s="244">
        <v>6</v>
      </c>
      <c r="L21" s="244">
        <v>2</v>
      </c>
      <c r="M21" s="181"/>
      <c r="N21" s="232"/>
      <c r="O21" s="245"/>
      <c r="P21" s="201"/>
      <c r="Q21" s="201"/>
      <c r="R21" s="201"/>
      <c r="S21" s="155"/>
      <c r="T21" s="155"/>
      <c r="U21" s="155"/>
      <c r="V21" s="155"/>
      <c r="W21" s="155"/>
      <c r="X21" s="155"/>
      <c r="Y21" s="155"/>
      <c r="Z21" s="144"/>
      <c r="AA21" s="201"/>
      <c r="AB21" s="201"/>
      <c r="AC21" s="201"/>
      <c r="AD21" s="155"/>
      <c r="AE21" s="155"/>
      <c r="AF21" s="155"/>
      <c r="AG21" s="155"/>
      <c r="AH21" s="216"/>
      <c r="AI21" s="155"/>
    </row>
    <row r="22" spans="1:35" ht="15" customHeight="1">
      <c r="A22" s="452"/>
      <c r="B22" s="223" t="s">
        <v>67</v>
      </c>
      <c r="C22" s="235">
        <v>75</v>
      </c>
      <c r="D22" s="236">
        <v>47</v>
      </c>
      <c r="E22" s="237">
        <v>4</v>
      </c>
      <c r="F22" s="237">
        <v>4</v>
      </c>
      <c r="G22" s="238">
        <v>0</v>
      </c>
      <c r="H22" s="238">
        <v>0</v>
      </c>
      <c r="I22" s="239">
        <v>79</v>
      </c>
      <c r="J22" s="239">
        <v>51</v>
      </c>
      <c r="K22" s="240">
        <v>6</v>
      </c>
      <c r="L22" s="240">
        <v>2</v>
      </c>
      <c r="M22" s="181"/>
      <c r="N22" s="232"/>
      <c r="O22" s="246"/>
      <c r="P22" s="247"/>
      <c r="Q22" s="492"/>
      <c r="R22" s="434"/>
      <c r="S22" s="155"/>
      <c r="T22" s="155"/>
      <c r="U22" s="155"/>
      <c r="V22" s="155"/>
      <c r="W22" s="155"/>
      <c r="X22" s="155"/>
      <c r="Y22" s="155"/>
      <c r="Z22" s="144"/>
      <c r="AA22" s="492"/>
      <c r="AB22" s="434"/>
      <c r="AC22" s="154"/>
      <c r="AD22" s="155"/>
      <c r="AE22" s="155"/>
      <c r="AF22" s="155"/>
      <c r="AG22" s="155"/>
      <c r="AH22" s="216"/>
      <c r="AI22" s="155"/>
    </row>
    <row r="23" spans="1:35" ht="15" customHeight="1">
      <c r="A23" s="248"/>
      <c r="B23" s="249" t="s">
        <v>83</v>
      </c>
      <c r="C23" s="250"/>
      <c r="D23" s="251"/>
      <c r="E23" s="251"/>
      <c r="F23" s="251"/>
      <c r="G23" s="250"/>
      <c r="H23" s="250"/>
      <c r="I23" s="250"/>
      <c r="J23" s="250"/>
      <c r="K23" s="250"/>
      <c r="L23" s="250"/>
      <c r="M23" s="198"/>
      <c r="N23" s="232"/>
      <c r="O23" s="252"/>
      <c r="P23" s="253"/>
      <c r="Q23" s="253"/>
      <c r="R23" s="253"/>
      <c r="S23" s="253"/>
      <c r="T23" s="154"/>
      <c r="U23" s="156"/>
      <c r="V23" s="156"/>
      <c r="W23" s="156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</row>
    <row r="24" spans="1:35" ht="15" customHeight="1">
      <c r="A24" s="154"/>
      <c r="B24" s="154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200"/>
      <c r="N24" s="200"/>
      <c r="O24" s="254"/>
      <c r="P24" s="254"/>
      <c r="Q24" s="209"/>
      <c r="R24" s="253"/>
      <c r="S24" s="253"/>
      <c r="T24" s="253"/>
      <c r="U24" s="154"/>
      <c r="V24" s="156"/>
      <c r="W24" s="156"/>
      <c r="X24" s="156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</row>
    <row r="25" spans="1:35" ht="15" customHeight="1">
      <c r="A25" s="501" t="s">
        <v>96</v>
      </c>
      <c r="B25" s="255" t="s">
        <v>5</v>
      </c>
      <c r="C25" s="256"/>
      <c r="D25" s="257"/>
      <c r="E25" s="488" t="s">
        <v>97</v>
      </c>
      <c r="F25" s="455"/>
      <c r="G25" s="455"/>
      <c r="H25" s="455"/>
      <c r="I25" s="455"/>
      <c r="J25" s="455"/>
      <c r="K25" s="455"/>
      <c r="L25" s="456"/>
      <c r="M25" s="155"/>
      <c r="N25" s="155"/>
      <c r="O25" s="253"/>
      <c r="P25" s="254"/>
      <c r="Q25" s="258"/>
      <c r="R25" s="253"/>
      <c r="S25" s="253"/>
      <c r="T25" s="253"/>
      <c r="U25" s="154"/>
      <c r="V25" s="156"/>
      <c r="W25" s="156"/>
      <c r="X25" s="156"/>
      <c r="Y25" s="144"/>
      <c r="Z25" s="144"/>
      <c r="AA25" s="144"/>
      <c r="AB25" s="144"/>
      <c r="AC25" s="144"/>
      <c r="AD25" s="144"/>
      <c r="AE25" s="144"/>
      <c r="AG25" s="144"/>
      <c r="AH25" s="144"/>
      <c r="AI25" s="144"/>
    </row>
    <row r="26" spans="1:35" ht="15" customHeight="1">
      <c r="A26" s="451"/>
      <c r="B26" s="259"/>
      <c r="C26" s="260" t="str">
        <f>C5</f>
        <v>รับจัดสรร 22-26 มิย.</v>
      </c>
      <c r="D26" s="261" t="s">
        <v>98</v>
      </c>
      <c r="E26" s="261" t="s">
        <v>99</v>
      </c>
      <c r="F26" s="261" t="s">
        <v>100</v>
      </c>
      <c r="G26" s="261" t="s">
        <v>101</v>
      </c>
      <c r="H26" s="260" t="s">
        <v>77</v>
      </c>
      <c r="I26" s="171" t="s">
        <v>78</v>
      </c>
      <c r="J26" s="262"/>
      <c r="K26" s="262"/>
      <c r="L26" s="262"/>
      <c r="M26" s="263"/>
      <c r="N26" s="264"/>
      <c r="O26" s="265"/>
      <c r="P26" s="232"/>
      <c r="Q26" s="173"/>
      <c r="R26" s="253"/>
      <c r="S26" s="253"/>
      <c r="T26" s="253"/>
      <c r="U26" s="154"/>
      <c r="V26" s="156"/>
      <c r="W26" s="156"/>
      <c r="X26" s="156"/>
      <c r="AG26" s="144"/>
      <c r="AH26" s="144"/>
      <c r="AI26" s="144"/>
    </row>
    <row r="27" spans="1:35" ht="15" customHeight="1">
      <c r="A27" s="451"/>
      <c r="B27" s="266" t="s">
        <v>57</v>
      </c>
      <c r="C27" s="267">
        <v>0</v>
      </c>
      <c r="D27" s="267">
        <v>1287</v>
      </c>
      <c r="E27" s="267">
        <v>20</v>
      </c>
      <c r="F27" s="267">
        <v>2904</v>
      </c>
      <c r="G27" s="268">
        <f>F27+E27</f>
        <v>2924</v>
      </c>
      <c r="H27" s="267">
        <v>1442</v>
      </c>
      <c r="I27" s="269">
        <f t="shared" ref="I27:I31" si="2">G27/H27</f>
        <v>2.0277392510402219</v>
      </c>
      <c r="J27" s="270"/>
      <c r="K27" s="270"/>
      <c r="L27" s="270"/>
      <c r="M27" s="270"/>
      <c r="N27" s="271"/>
      <c r="O27" s="246"/>
      <c r="P27" s="232"/>
      <c r="Q27" s="233"/>
      <c r="R27" s="155"/>
      <c r="S27" s="144"/>
      <c r="T27" s="144"/>
      <c r="U27" s="154"/>
      <c r="V27" s="154"/>
      <c r="W27" s="156"/>
      <c r="X27" s="156"/>
      <c r="Y27" s="154"/>
      <c r="Z27" s="154"/>
      <c r="AA27" s="155"/>
      <c r="AB27" s="213"/>
      <c r="AC27" s="213"/>
      <c r="AD27" s="213"/>
      <c r="AE27" s="213"/>
      <c r="AF27" s="213"/>
      <c r="AG27" s="234"/>
      <c r="AH27" s="154"/>
      <c r="AI27" s="154"/>
    </row>
    <row r="28" spans="1:35" ht="15" customHeight="1">
      <c r="A28" s="451"/>
      <c r="B28" s="266" t="s">
        <v>61</v>
      </c>
      <c r="C28" s="267">
        <v>0</v>
      </c>
      <c r="D28" s="267">
        <v>610</v>
      </c>
      <c r="E28" s="267">
        <v>700</v>
      </c>
      <c r="F28" s="267">
        <v>729</v>
      </c>
      <c r="G28" s="267">
        <v>1429</v>
      </c>
      <c r="H28" s="267">
        <v>450</v>
      </c>
      <c r="I28" s="269">
        <f t="shared" si="2"/>
        <v>3.1755555555555555</v>
      </c>
      <c r="J28" s="270"/>
      <c r="K28" s="270"/>
      <c r="L28" s="270"/>
      <c r="M28" s="270"/>
      <c r="N28" s="271"/>
      <c r="O28" s="246"/>
      <c r="P28" s="241"/>
      <c r="Q28" s="241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5"/>
      <c r="AC28" s="212"/>
      <c r="AD28" s="155"/>
      <c r="AE28" s="155"/>
      <c r="AF28" s="155"/>
      <c r="AG28" s="234"/>
      <c r="AH28" s="155"/>
      <c r="AI28" s="155"/>
    </row>
    <row r="29" spans="1:35" ht="15" customHeight="1">
      <c r="A29" s="451"/>
      <c r="B29" s="272" t="s">
        <v>63</v>
      </c>
      <c r="C29" s="267">
        <v>0</v>
      </c>
      <c r="D29" s="267">
        <v>641</v>
      </c>
      <c r="E29" s="267">
        <v>906</v>
      </c>
      <c r="F29" s="267">
        <v>887</v>
      </c>
      <c r="G29" s="268">
        <f>E29+F29</f>
        <v>1793</v>
      </c>
      <c r="H29" s="267">
        <v>592</v>
      </c>
      <c r="I29" s="269">
        <f t="shared" si="2"/>
        <v>3.0287162162162162</v>
      </c>
      <c r="J29" s="270"/>
      <c r="K29" s="270"/>
      <c r="L29" s="270"/>
      <c r="M29" s="270"/>
      <c r="N29" s="271"/>
      <c r="O29" s="246"/>
      <c r="P29" s="241"/>
      <c r="Q29" s="245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5"/>
      <c r="AC29" s="155"/>
      <c r="AD29" s="155"/>
      <c r="AE29" s="155"/>
      <c r="AF29" s="155"/>
      <c r="AG29" s="201"/>
      <c r="AH29" s="154"/>
      <c r="AI29" s="154"/>
    </row>
    <row r="30" spans="1:35" ht="15" customHeight="1">
      <c r="A30" s="451"/>
      <c r="B30" s="273" t="s">
        <v>65</v>
      </c>
      <c r="C30" s="274">
        <v>0</v>
      </c>
      <c r="D30" s="267">
        <v>577</v>
      </c>
      <c r="E30" s="267">
        <v>465</v>
      </c>
      <c r="F30" s="267">
        <v>318</v>
      </c>
      <c r="G30" s="267">
        <v>783</v>
      </c>
      <c r="H30" s="267">
        <v>340</v>
      </c>
      <c r="I30" s="269">
        <f t="shared" si="2"/>
        <v>2.302941176470588</v>
      </c>
      <c r="J30" s="270"/>
      <c r="K30" s="270"/>
      <c r="L30" s="270"/>
      <c r="M30" s="270"/>
      <c r="N30" s="271"/>
      <c r="O30" s="246"/>
      <c r="P30" s="241"/>
      <c r="Q30" s="245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5"/>
      <c r="AC30" s="155"/>
      <c r="AD30" s="155"/>
      <c r="AE30" s="155"/>
      <c r="AF30" s="234"/>
      <c r="AG30" s="201"/>
      <c r="AH30" s="154"/>
      <c r="AI30" s="154"/>
    </row>
    <row r="31" spans="1:35" ht="15" customHeight="1">
      <c r="A31" s="452"/>
      <c r="B31" s="273" t="s">
        <v>67</v>
      </c>
      <c r="C31" s="267">
        <v>0</v>
      </c>
      <c r="D31" s="267">
        <v>470</v>
      </c>
      <c r="E31" s="267">
        <v>240</v>
      </c>
      <c r="F31" s="267">
        <v>500</v>
      </c>
      <c r="G31" s="267">
        <v>740</v>
      </c>
      <c r="H31" s="267">
        <v>347</v>
      </c>
      <c r="I31" s="269">
        <f t="shared" si="2"/>
        <v>2.1325648414985592</v>
      </c>
      <c r="J31" s="270"/>
      <c r="K31" s="270"/>
      <c r="L31" s="270"/>
      <c r="M31" s="270"/>
      <c r="N31" s="271"/>
      <c r="O31" s="246"/>
      <c r="P31" s="241"/>
      <c r="Q31" s="246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5"/>
      <c r="AC31" s="155"/>
      <c r="AD31" s="155"/>
      <c r="AE31" s="155"/>
      <c r="AF31" s="155"/>
      <c r="AG31" s="201"/>
      <c r="AH31" s="154"/>
      <c r="AI31" s="154"/>
    </row>
    <row r="32" spans="1:35" ht="15" customHeight="1">
      <c r="A32" s="275" t="s">
        <v>83</v>
      </c>
      <c r="B32" s="276"/>
      <c r="C32" s="277"/>
      <c r="D32" s="277"/>
      <c r="E32" s="277"/>
      <c r="F32" s="277"/>
      <c r="G32" s="277"/>
      <c r="H32" s="277"/>
      <c r="I32" s="277"/>
      <c r="J32" s="270"/>
      <c r="K32" s="270"/>
      <c r="L32" s="270"/>
      <c r="M32" s="270"/>
      <c r="N32" s="271"/>
      <c r="O32" s="246"/>
      <c r="P32" s="241"/>
      <c r="Q32" s="252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242"/>
      <c r="AC32" s="242"/>
      <c r="AD32" s="155"/>
      <c r="AE32" s="155"/>
      <c r="AF32" s="155"/>
      <c r="AG32" s="201"/>
      <c r="AH32" s="278"/>
      <c r="AI32" s="154"/>
    </row>
    <row r="33" spans="1:35" ht="15" customHeight="1">
      <c r="A33" s="154"/>
      <c r="B33" s="154"/>
      <c r="C33" s="155"/>
      <c r="D33" s="155"/>
      <c r="E33" s="155"/>
      <c r="F33" s="155"/>
      <c r="G33" s="155"/>
      <c r="H33" s="155"/>
      <c r="I33" s="155"/>
      <c r="J33" s="200"/>
      <c r="K33" s="200"/>
      <c r="L33" s="200"/>
      <c r="M33" s="200"/>
      <c r="N33" s="200"/>
      <c r="O33" s="279"/>
      <c r="P33" s="200"/>
      <c r="Q33" s="279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5"/>
      <c r="AC33" s="155"/>
      <c r="AD33" s="155"/>
      <c r="AE33" s="155"/>
      <c r="AF33" s="155"/>
      <c r="AG33" s="201"/>
      <c r="AH33" s="154"/>
      <c r="AI33" s="154"/>
    </row>
    <row r="34" spans="1:35" ht="15" customHeight="1">
      <c r="A34" s="154"/>
      <c r="B34" s="154"/>
      <c r="C34" s="155"/>
      <c r="D34" s="155"/>
      <c r="E34" s="155"/>
      <c r="F34" s="155"/>
      <c r="G34" s="155"/>
      <c r="H34" s="155"/>
      <c r="I34" s="155"/>
      <c r="J34" s="200"/>
      <c r="K34" s="200"/>
      <c r="L34" s="200"/>
      <c r="M34" s="200"/>
      <c r="N34" s="200"/>
      <c r="O34" s="279"/>
      <c r="P34" s="200"/>
      <c r="Q34" s="279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5"/>
      <c r="AC34" s="155"/>
      <c r="AD34" s="155"/>
      <c r="AE34" s="155"/>
      <c r="AF34" s="155"/>
      <c r="AG34" s="155"/>
      <c r="AH34" s="155"/>
      <c r="AI34" s="280"/>
    </row>
    <row r="35" spans="1:35" ht="15" customHeight="1">
      <c r="A35" s="154"/>
      <c r="B35" s="201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4"/>
      <c r="P35" s="155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44"/>
      <c r="AC35" s="144"/>
      <c r="AD35" s="144"/>
      <c r="AE35" s="144"/>
      <c r="AF35" s="144"/>
      <c r="AG35" s="234"/>
      <c r="AH35" s="155"/>
      <c r="AI35" s="155"/>
    </row>
    <row r="36" spans="1:35" ht="15" customHeight="1">
      <c r="A36" s="144"/>
      <c r="B36" s="144"/>
      <c r="C36" s="6"/>
      <c r="D36" s="6"/>
      <c r="E36" s="6"/>
      <c r="F36" s="6"/>
      <c r="G36" s="277"/>
      <c r="H36" s="281"/>
      <c r="I36" s="281"/>
      <c r="J36" s="6"/>
      <c r="K36" s="6"/>
      <c r="L36" s="6"/>
      <c r="M36" s="282"/>
      <c r="N36" s="282"/>
      <c r="O36" s="253"/>
      <c r="P36" s="201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44"/>
      <c r="AC36" s="144"/>
      <c r="AD36" s="144"/>
      <c r="AE36" s="144"/>
      <c r="AF36" s="144"/>
      <c r="AG36" s="234"/>
      <c r="AH36" s="283"/>
      <c r="AI36" s="283"/>
    </row>
    <row r="37" spans="1:35" ht="15" customHeight="1">
      <c r="A37" s="144"/>
      <c r="B37" s="144"/>
      <c r="C37" s="6"/>
      <c r="D37" s="6"/>
      <c r="E37" s="6"/>
      <c r="F37" s="6"/>
      <c r="G37" s="277"/>
      <c r="H37" s="281"/>
      <c r="I37" s="281"/>
      <c r="J37" s="6"/>
      <c r="K37" s="6"/>
      <c r="L37" s="6"/>
      <c r="M37" s="282"/>
      <c r="N37" s="282"/>
      <c r="O37" s="144"/>
      <c r="P37" s="201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5"/>
      <c r="AC37" s="155"/>
      <c r="AD37" s="144"/>
      <c r="AE37" s="144"/>
      <c r="AF37" s="144"/>
      <c r="AG37" s="201"/>
      <c r="AH37" s="155"/>
      <c r="AI37" s="155"/>
    </row>
    <row r="38" spans="1:35" ht="15" customHeight="1">
      <c r="A38" s="144"/>
      <c r="B38" s="144"/>
      <c r="C38" s="155"/>
      <c r="D38" s="155"/>
      <c r="E38" s="6"/>
      <c r="F38" s="6"/>
      <c r="G38" s="6"/>
      <c r="H38" s="6"/>
      <c r="I38" s="6"/>
      <c r="J38" s="6"/>
      <c r="K38" s="6"/>
      <c r="L38" s="6"/>
      <c r="M38" s="282"/>
      <c r="N38" s="282"/>
      <c r="O38" s="144"/>
      <c r="P38" s="201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5"/>
      <c r="AC38" s="155"/>
      <c r="AD38" s="144"/>
      <c r="AE38" s="144"/>
      <c r="AF38" s="144"/>
      <c r="AG38" s="201"/>
      <c r="AH38" s="155"/>
      <c r="AI38" s="155"/>
    </row>
    <row r="39" spans="1:35" ht="15" customHeight="1">
      <c r="A39" s="144"/>
      <c r="B39" s="144"/>
      <c r="C39" s="155"/>
      <c r="D39" s="155"/>
      <c r="E39" s="6"/>
      <c r="F39" s="6"/>
      <c r="G39" s="6"/>
      <c r="H39" s="6"/>
      <c r="I39" s="6"/>
      <c r="J39" s="6"/>
      <c r="K39" s="6"/>
      <c r="L39" s="6"/>
      <c r="M39" s="282"/>
      <c r="N39" s="282"/>
      <c r="O39" s="144"/>
      <c r="P39" s="201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5"/>
      <c r="AC39" s="155"/>
      <c r="AD39" s="144"/>
      <c r="AE39" s="144"/>
      <c r="AF39" s="144"/>
      <c r="AG39" s="201"/>
      <c r="AH39" s="155"/>
      <c r="AI39" s="155"/>
    </row>
    <row r="40" spans="1:35" ht="15" customHeight="1">
      <c r="A40" s="144"/>
      <c r="B40" s="144"/>
      <c r="C40" s="155"/>
      <c r="D40" s="155"/>
      <c r="E40" s="6"/>
      <c r="F40" s="6"/>
      <c r="G40" s="6"/>
      <c r="H40" s="6"/>
      <c r="I40" s="6"/>
      <c r="J40" s="6"/>
      <c r="K40" s="6"/>
      <c r="L40" s="6"/>
      <c r="M40" s="282"/>
      <c r="N40" s="282"/>
      <c r="O40" s="280"/>
      <c r="P40" s="201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5"/>
      <c r="AC40" s="155"/>
      <c r="AD40" s="144"/>
      <c r="AE40" s="144"/>
      <c r="AF40" s="144"/>
      <c r="AG40" s="201"/>
      <c r="AH40" s="215"/>
      <c r="AI40" s="155"/>
    </row>
    <row r="41" spans="1:35" ht="15" customHeight="1">
      <c r="A41" s="144"/>
      <c r="B41" s="144"/>
      <c r="C41" s="155"/>
      <c r="D41" s="155"/>
      <c r="E41" s="6"/>
      <c r="F41" s="6"/>
      <c r="G41" s="6"/>
      <c r="H41" s="6"/>
      <c r="I41" s="6"/>
      <c r="J41" s="6"/>
      <c r="K41" s="6"/>
      <c r="L41" s="6"/>
      <c r="M41" s="282"/>
      <c r="N41" s="282"/>
      <c r="O41" s="280"/>
      <c r="P41" s="155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5"/>
      <c r="AC41" s="155"/>
      <c r="AD41" s="144"/>
      <c r="AE41" s="144"/>
      <c r="AF41" s="144"/>
      <c r="AG41" s="201"/>
      <c r="AH41" s="155"/>
      <c r="AI41" s="155"/>
    </row>
    <row r="42" spans="1:35" ht="15" customHeight="1">
      <c r="A42" s="144"/>
      <c r="B42" s="144"/>
      <c r="C42" s="155"/>
      <c r="D42" s="155"/>
      <c r="E42" s="6"/>
      <c r="F42" s="6"/>
      <c r="G42" s="6"/>
      <c r="H42" s="6"/>
      <c r="I42" s="6"/>
      <c r="J42" s="6"/>
      <c r="K42" s="6"/>
      <c r="L42" s="6"/>
      <c r="M42" s="282"/>
      <c r="N42" s="282"/>
      <c r="O42" s="280"/>
      <c r="P42" s="213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5"/>
      <c r="AC42" s="155"/>
      <c r="AD42" s="144"/>
      <c r="AE42" s="144"/>
      <c r="AF42" s="144"/>
      <c r="AG42" s="155"/>
      <c r="AH42" s="155"/>
      <c r="AI42" s="155"/>
    </row>
    <row r="43" spans="1:35" ht="15" customHeight="1">
      <c r="A43" s="144"/>
      <c r="B43" s="144"/>
      <c r="C43" s="155"/>
      <c r="D43" s="155"/>
      <c r="E43" s="6"/>
      <c r="F43" s="6"/>
      <c r="G43" s="6"/>
      <c r="H43" s="6"/>
      <c r="I43" s="6"/>
      <c r="J43" s="6"/>
      <c r="K43" s="6"/>
      <c r="L43" s="6"/>
      <c r="M43" s="282"/>
      <c r="N43" s="282"/>
      <c r="O43" s="280"/>
      <c r="P43" s="213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5"/>
      <c r="AC43" s="155"/>
      <c r="AD43" s="144"/>
      <c r="AE43" s="144"/>
      <c r="AF43" s="144"/>
      <c r="AG43" s="213"/>
      <c r="AH43" s="213"/>
      <c r="AI43" s="213"/>
    </row>
    <row r="44" spans="1:35" ht="15" customHeight="1">
      <c r="A44" s="144"/>
      <c r="B44" s="144"/>
      <c r="C44" s="155"/>
      <c r="D44" s="155"/>
      <c r="E44" s="6"/>
      <c r="F44" s="6"/>
      <c r="G44" s="6"/>
      <c r="H44" s="6"/>
      <c r="I44" s="6"/>
      <c r="J44" s="6"/>
      <c r="K44" s="6"/>
      <c r="L44" s="6"/>
      <c r="M44" s="282"/>
      <c r="N44" s="282"/>
      <c r="O44" s="280"/>
      <c r="P44" s="213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5"/>
      <c r="AC44" s="155"/>
      <c r="AD44" s="144"/>
      <c r="AE44" s="144"/>
      <c r="AF44" s="144"/>
      <c r="AG44" s="213"/>
      <c r="AH44" s="213"/>
      <c r="AI44" s="213"/>
    </row>
    <row r="45" spans="1:35" ht="15" customHeight="1">
      <c r="A45" s="144"/>
      <c r="B45" s="144"/>
      <c r="C45" s="155"/>
      <c r="D45" s="155"/>
      <c r="E45" s="6"/>
      <c r="F45" s="6"/>
      <c r="G45" s="6"/>
      <c r="H45" s="6"/>
      <c r="I45" s="6"/>
      <c r="J45" s="6"/>
      <c r="K45" s="6"/>
      <c r="L45" s="6"/>
      <c r="M45" s="282"/>
      <c r="N45" s="282"/>
      <c r="O45" s="144"/>
      <c r="P45" s="14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44"/>
      <c r="AC45" s="144"/>
      <c r="AD45" s="144"/>
      <c r="AE45" s="144"/>
      <c r="AF45" s="144"/>
      <c r="AG45" s="144"/>
    </row>
    <row r="46" spans="1:35" ht="15" customHeight="1">
      <c r="A46" s="144"/>
      <c r="B46" s="144"/>
      <c r="C46" s="155"/>
      <c r="D46" s="155"/>
      <c r="E46" s="6"/>
      <c r="F46" s="6"/>
      <c r="G46" s="6"/>
      <c r="H46" s="6"/>
      <c r="I46" s="6"/>
      <c r="J46" s="6"/>
      <c r="K46" s="6"/>
      <c r="L46" s="6"/>
      <c r="M46" s="6"/>
      <c r="N46" s="6"/>
      <c r="O46" s="144"/>
      <c r="P46" s="14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44"/>
      <c r="AC46" s="144"/>
      <c r="AD46" s="144"/>
      <c r="AE46" s="144"/>
      <c r="AF46" s="144"/>
      <c r="AG46" s="144"/>
    </row>
    <row r="47" spans="1:35" ht="15" customHeight="1">
      <c r="A47" s="144"/>
      <c r="B47" s="144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P47" s="14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44"/>
      <c r="AC47" s="144"/>
      <c r="AD47" s="144"/>
      <c r="AE47" s="144"/>
      <c r="AF47" s="144"/>
      <c r="AG47" s="144"/>
    </row>
    <row r="48" spans="1:35" ht="15.75" customHeight="1">
      <c r="A48" s="144"/>
      <c r="B48" s="144"/>
      <c r="C48" s="502"/>
      <c r="D48" s="503"/>
      <c r="E48" s="503"/>
      <c r="F48" s="503"/>
      <c r="G48" s="503"/>
      <c r="H48" s="503"/>
      <c r="I48" s="504"/>
      <c r="J48" s="284"/>
      <c r="K48" s="285"/>
      <c r="L48" s="284"/>
      <c r="M48" s="286"/>
      <c r="N48" s="287"/>
      <c r="O48" s="287"/>
      <c r="P48" s="287"/>
      <c r="Q48" s="287"/>
      <c r="R48" s="287"/>
      <c r="S48" s="287"/>
      <c r="T48" s="287"/>
      <c r="U48" s="287"/>
      <c r="V48" s="286"/>
      <c r="W48" s="286"/>
      <c r="X48" s="286"/>
      <c r="Y48" s="286"/>
      <c r="Z48" s="286"/>
      <c r="AA48" s="286"/>
      <c r="AB48" s="286"/>
      <c r="AC48" s="144"/>
      <c r="AD48" s="144"/>
      <c r="AE48" s="144"/>
      <c r="AF48" s="144"/>
      <c r="AG48" s="144"/>
    </row>
    <row r="49" spans="3:33" ht="15.75" customHeight="1">
      <c r="C49" s="288"/>
      <c r="D49" s="289"/>
      <c r="E49" s="505"/>
      <c r="F49" s="506"/>
      <c r="G49" s="505"/>
      <c r="H49" s="506"/>
      <c r="I49" s="507"/>
      <c r="J49" s="508"/>
      <c r="K49" s="290"/>
      <c r="L49" s="290"/>
      <c r="M49" s="286"/>
      <c r="N49" s="287"/>
      <c r="O49" s="287"/>
      <c r="P49" s="287"/>
      <c r="Q49" s="287"/>
      <c r="R49" s="287"/>
      <c r="S49" s="287"/>
      <c r="T49" s="287"/>
      <c r="U49" s="287"/>
      <c r="V49" s="286"/>
      <c r="W49" s="286"/>
      <c r="X49" s="286"/>
      <c r="Y49" s="286"/>
      <c r="Z49" s="286"/>
      <c r="AA49" s="286"/>
      <c r="AB49" s="286"/>
      <c r="AC49" s="144"/>
      <c r="AD49" s="144"/>
      <c r="AE49" s="144"/>
      <c r="AF49" s="144"/>
      <c r="AG49" s="144"/>
    </row>
    <row r="50" spans="3:33" ht="15.75" customHeight="1">
      <c r="C50" s="291"/>
      <c r="D50" s="292"/>
      <c r="E50" s="497"/>
      <c r="F50" s="498"/>
      <c r="G50" s="497"/>
      <c r="H50" s="498"/>
      <c r="I50" s="497"/>
      <c r="J50" s="498"/>
      <c r="K50" s="290"/>
      <c r="L50" s="290"/>
      <c r="M50" s="286"/>
      <c r="N50" s="287"/>
      <c r="O50" s="287"/>
      <c r="P50" s="287"/>
      <c r="Q50" s="287"/>
      <c r="R50" s="287"/>
      <c r="S50" s="287"/>
      <c r="T50" s="287"/>
      <c r="U50" s="287"/>
      <c r="V50" s="286"/>
      <c r="W50" s="286"/>
      <c r="X50" s="286"/>
      <c r="Y50" s="286"/>
      <c r="Z50" s="286"/>
      <c r="AA50" s="286"/>
      <c r="AB50" s="286"/>
    </row>
    <row r="51" spans="3:33" ht="15.75" customHeight="1">
      <c r="C51" s="291"/>
      <c r="D51" s="292"/>
      <c r="E51" s="290"/>
      <c r="F51" s="290"/>
      <c r="G51" s="290"/>
      <c r="H51" s="290"/>
      <c r="I51" s="290"/>
      <c r="J51" s="290"/>
      <c r="K51" s="290"/>
      <c r="L51" s="290"/>
      <c r="M51" s="286"/>
      <c r="N51" s="287"/>
      <c r="O51" s="287"/>
      <c r="P51" s="287"/>
      <c r="Q51" s="287"/>
      <c r="R51" s="287"/>
      <c r="S51" s="287"/>
      <c r="T51" s="287"/>
      <c r="U51" s="287"/>
      <c r="V51" s="286"/>
      <c r="W51" s="286"/>
      <c r="X51" s="286"/>
      <c r="Y51" s="286"/>
      <c r="Z51" s="286"/>
      <c r="AA51" s="286"/>
      <c r="AB51" s="286"/>
    </row>
    <row r="52" spans="3:33" ht="15.75" customHeight="1">
      <c r="C52" s="293"/>
      <c r="D52" s="294"/>
      <c r="E52" s="292"/>
      <c r="F52" s="292"/>
      <c r="G52" s="292"/>
      <c r="H52" s="292"/>
      <c r="I52" s="292"/>
      <c r="J52" s="292"/>
      <c r="K52" s="290"/>
      <c r="L52" s="290"/>
      <c r="M52" s="286"/>
      <c r="N52" s="287"/>
      <c r="O52" s="287"/>
      <c r="P52" s="287"/>
      <c r="Q52" s="287"/>
      <c r="R52" s="287"/>
      <c r="S52" s="287"/>
      <c r="T52" s="287"/>
      <c r="U52" s="287"/>
      <c r="V52" s="286"/>
      <c r="W52" s="286"/>
      <c r="X52" s="286"/>
      <c r="Y52" s="286"/>
      <c r="Z52" s="286"/>
      <c r="AA52" s="286"/>
      <c r="AB52" s="286"/>
    </row>
    <row r="53" spans="3:33" ht="15.75" customHeight="1">
      <c r="C53" s="293"/>
      <c r="D53" s="294"/>
      <c r="E53" s="292"/>
      <c r="F53" s="292"/>
      <c r="G53" s="292"/>
      <c r="H53" s="292"/>
      <c r="I53" s="292"/>
      <c r="J53" s="292"/>
      <c r="K53" s="290"/>
      <c r="L53" s="290"/>
      <c r="M53" s="286"/>
      <c r="N53" s="287"/>
      <c r="O53" s="287"/>
      <c r="P53" s="287"/>
      <c r="Q53" s="287"/>
      <c r="R53" s="287"/>
      <c r="S53" s="287"/>
      <c r="T53" s="287"/>
      <c r="U53" s="287"/>
      <c r="V53" s="286"/>
      <c r="W53" s="286"/>
      <c r="X53" s="286"/>
      <c r="Y53" s="286"/>
      <c r="Z53" s="286"/>
      <c r="AA53" s="286"/>
      <c r="AB53" s="286"/>
    </row>
    <row r="54" spans="3:33" ht="15.75" customHeight="1">
      <c r="C54" s="293"/>
      <c r="D54" s="294"/>
      <c r="E54" s="292"/>
      <c r="F54" s="292"/>
      <c r="G54" s="292"/>
      <c r="H54" s="292"/>
      <c r="I54" s="292"/>
      <c r="J54" s="292"/>
      <c r="K54" s="290"/>
      <c r="L54" s="290"/>
      <c r="M54" s="286"/>
      <c r="N54" s="287"/>
      <c r="O54" s="287"/>
      <c r="P54" s="287"/>
      <c r="Q54" s="287"/>
      <c r="R54" s="287"/>
      <c r="S54" s="287"/>
      <c r="T54" s="287"/>
      <c r="U54" s="287"/>
      <c r="V54" s="286"/>
      <c r="W54" s="286"/>
      <c r="X54" s="286"/>
      <c r="Y54" s="286"/>
      <c r="Z54" s="286"/>
      <c r="AA54" s="286"/>
      <c r="AB54" s="286"/>
    </row>
    <row r="55" spans="3:33" ht="15.75" customHeight="1">
      <c r="C55" s="293"/>
      <c r="D55" s="294"/>
      <c r="E55" s="292"/>
      <c r="F55" s="292"/>
      <c r="G55" s="292"/>
      <c r="H55" s="292"/>
      <c r="I55" s="292"/>
      <c r="J55" s="292"/>
      <c r="K55" s="290"/>
      <c r="L55" s="290"/>
      <c r="M55" s="286"/>
      <c r="N55" s="287"/>
      <c r="O55" s="287"/>
      <c r="P55" s="287"/>
      <c r="Q55" s="287"/>
      <c r="R55" s="287"/>
      <c r="S55" s="287"/>
      <c r="T55" s="287"/>
      <c r="U55" s="287"/>
      <c r="V55" s="286"/>
      <c r="W55" s="286"/>
      <c r="X55" s="286"/>
      <c r="Y55" s="286"/>
      <c r="Z55" s="286"/>
      <c r="AA55" s="286"/>
      <c r="AB55" s="286"/>
    </row>
    <row r="56" spans="3:33" ht="15.75" customHeight="1">
      <c r="C56" s="293"/>
      <c r="D56" s="294"/>
      <c r="E56" s="292"/>
      <c r="F56" s="292"/>
      <c r="G56" s="295"/>
      <c r="H56" s="295"/>
      <c r="I56" s="292"/>
      <c r="J56" s="292"/>
      <c r="K56" s="296"/>
      <c r="L56" s="296"/>
      <c r="M56" s="286"/>
      <c r="N56" s="287"/>
      <c r="O56" s="287"/>
      <c r="P56" s="287"/>
      <c r="Q56" s="287"/>
      <c r="R56" s="287"/>
      <c r="S56" s="287"/>
      <c r="T56" s="287"/>
      <c r="U56" s="287"/>
      <c r="V56" s="286"/>
      <c r="W56" s="286"/>
      <c r="X56" s="286"/>
      <c r="Y56" s="286"/>
      <c r="Z56" s="286"/>
      <c r="AA56" s="286"/>
      <c r="AB56" s="286"/>
    </row>
    <row r="57" spans="3:33" ht="15.75" customHeight="1">
      <c r="C57" s="293"/>
      <c r="D57" s="294"/>
      <c r="E57" s="292"/>
      <c r="F57" s="292"/>
      <c r="G57" s="295"/>
      <c r="H57" s="297"/>
      <c r="I57" s="292"/>
      <c r="J57" s="292"/>
      <c r="K57" s="296"/>
      <c r="L57" s="296"/>
      <c r="M57" s="286"/>
      <c r="N57" s="287"/>
      <c r="O57" s="287"/>
      <c r="P57" s="287"/>
      <c r="Q57" s="287"/>
      <c r="R57" s="287"/>
      <c r="S57" s="287"/>
      <c r="T57" s="287"/>
      <c r="U57" s="287"/>
      <c r="V57" s="286"/>
      <c r="W57" s="286"/>
      <c r="X57" s="286"/>
      <c r="Y57" s="286"/>
      <c r="Z57" s="286"/>
      <c r="AA57" s="286"/>
      <c r="AB57" s="286"/>
    </row>
    <row r="58" spans="3:33" ht="15.75" customHeight="1">
      <c r="C58" s="293"/>
      <c r="D58" s="294"/>
      <c r="E58" s="292"/>
      <c r="F58" s="292"/>
      <c r="G58" s="292"/>
      <c r="H58" s="292"/>
      <c r="I58" s="292"/>
      <c r="J58" s="292"/>
      <c r="K58" s="290"/>
      <c r="L58" s="290"/>
      <c r="M58" s="286"/>
      <c r="N58" s="287"/>
      <c r="O58" s="287"/>
      <c r="P58" s="287"/>
      <c r="Q58" s="287"/>
      <c r="R58" s="287"/>
      <c r="S58" s="287"/>
      <c r="T58" s="287"/>
      <c r="U58" s="287"/>
      <c r="V58" s="286"/>
      <c r="W58" s="286"/>
      <c r="X58" s="286"/>
      <c r="Y58" s="286"/>
      <c r="Z58" s="286"/>
      <c r="AA58" s="286"/>
      <c r="AB58" s="286"/>
    </row>
    <row r="59" spans="3:33" ht="15.75" customHeight="1">
      <c r="C59" s="293"/>
      <c r="D59" s="294"/>
      <c r="E59" s="292"/>
      <c r="F59" s="292"/>
      <c r="G59" s="295"/>
      <c r="H59" s="295"/>
      <c r="I59" s="292"/>
      <c r="J59" s="292"/>
      <c r="K59" s="296"/>
      <c r="L59" s="296"/>
      <c r="M59" s="286"/>
      <c r="N59" s="287"/>
      <c r="O59" s="287"/>
      <c r="P59" s="287"/>
      <c r="Q59" s="287"/>
      <c r="R59" s="287"/>
      <c r="S59" s="287"/>
      <c r="T59" s="287"/>
      <c r="U59" s="287"/>
      <c r="V59" s="286"/>
      <c r="W59" s="286"/>
      <c r="X59" s="286"/>
      <c r="Y59" s="286"/>
      <c r="Z59" s="286"/>
      <c r="AA59" s="286"/>
      <c r="AB59" s="286"/>
    </row>
    <row r="60" spans="3:33" ht="15.75" customHeight="1">
      <c r="C60" s="293"/>
      <c r="D60" s="294"/>
      <c r="E60" s="292"/>
      <c r="F60" s="292"/>
      <c r="G60" s="292"/>
      <c r="H60" s="292"/>
      <c r="I60" s="292"/>
      <c r="J60" s="292"/>
      <c r="K60" s="290"/>
      <c r="L60" s="290"/>
      <c r="M60" s="286"/>
      <c r="N60" s="287"/>
      <c r="O60" s="287"/>
      <c r="P60" s="287"/>
      <c r="Q60" s="287"/>
      <c r="R60" s="287"/>
      <c r="S60" s="287"/>
      <c r="T60" s="287"/>
      <c r="U60" s="287"/>
      <c r="V60" s="286"/>
      <c r="W60" s="286"/>
      <c r="X60" s="286"/>
      <c r="Y60" s="286"/>
      <c r="Z60" s="286"/>
      <c r="AA60" s="286"/>
      <c r="AB60" s="286"/>
    </row>
    <row r="61" spans="3:33" ht="15.75" customHeight="1">
      <c r="C61" s="293"/>
      <c r="D61" s="294"/>
      <c r="E61" s="292"/>
      <c r="F61" s="292"/>
      <c r="G61" s="292"/>
      <c r="H61" s="292"/>
      <c r="I61" s="292"/>
      <c r="J61" s="292"/>
      <c r="K61" s="290"/>
      <c r="L61" s="290"/>
      <c r="M61" s="286"/>
      <c r="N61" s="287"/>
      <c r="O61" s="287"/>
      <c r="P61" s="287"/>
      <c r="Q61" s="287"/>
      <c r="R61" s="287"/>
      <c r="S61" s="287"/>
      <c r="T61" s="287"/>
      <c r="U61" s="287"/>
      <c r="V61" s="286"/>
      <c r="W61" s="286"/>
      <c r="X61" s="286"/>
      <c r="Y61" s="286"/>
      <c r="Z61" s="286"/>
      <c r="AA61" s="286"/>
      <c r="AB61" s="286"/>
    </row>
    <row r="62" spans="3:33" ht="15.75" customHeight="1">
      <c r="C62" s="293"/>
      <c r="D62" s="294"/>
      <c r="E62" s="292"/>
      <c r="F62" s="292"/>
      <c r="G62" s="292"/>
      <c r="H62" s="292"/>
      <c r="I62" s="292"/>
      <c r="J62" s="292"/>
      <c r="K62" s="290"/>
      <c r="L62" s="290"/>
      <c r="M62" s="286"/>
      <c r="N62" s="287"/>
      <c r="O62" s="287"/>
      <c r="P62" s="287"/>
      <c r="Q62" s="287"/>
      <c r="R62" s="287"/>
      <c r="S62" s="287"/>
      <c r="T62" s="287"/>
      <c r="U62" s="287"/>
      <c r="V62" s="286"/>
      <c r="W62" s="286"/>
      <c r="X62" s="286"/>
      <c r="Y62" s="286"/>
      <c r="Z62" s="286"/>
      <c r="AA62" s="286"/>
      <c r="AB62" s="286"/>
    </row>
    <row r="63" spans="3:33" ht="15.75" customHeight="1">
      <c r="C63" s="293"/>
      <c r="D63" s="294"/>
      <c r="E63" s="292"/>
      <c r="F63" s="292"/>
      <c r="G63" s="292"/>
      <c r="H63" s="292"/>
      <c r="I63" s="292"/>
      <c r="J63" s="292"/>
      <c r="K63" s="290"/>
      <c r="L63" s="290"/>
      <c r="M63" s="286"/>
      <c r="N63" s="287"/>
      <c r="O63" s="287"/>
      <c r="P63" s="287"/>
      <c r="Q63" s="287"/>
      <c r="R63" s="287"/>
      <c r="S63" s="287"/>
      <c r="T63" s="287"/>
      <c r="U63" s="287"/>
      <c r="V63" s="286"/>
      <c r="W63" s="286"/>
      <c r="X63" s="286"/>
      <c r="Y63" s="286"/>
      <c r="Z63" s="286"/>
      <c r="AA63" s="286"/>
      <c r="AB63" s="286"/>
    </row>
    <row r="64" spans="3:33" ht="15.75" customHeight="1">
      <c r="C64" s="293"/>
      <c r="D64" s="294"/>
      <c r="E64" s="292"/>
      <c r="F64" s="292"/>
      <c r="G64" s="292"/>
      <c r="H64" s="292"/>
      <c r="I64" s="292"/>
      <c r="J64" s="292"/>
      <c r="K64" s="296"/>
      <c r="L64" s="296"/>
      <c r="M64" s="286"/>
      <c r="N64" s="287"/>
      <c r="O64" s="287"/>
      <c r="P64" s="287"/>
      <c r="Q64" s="287"/>
      <c r="R64" s="287"/>
      <c r="S64" s="287"/>
      <c r="T64" s="287"/>
      <c r="U64" s="287"/>
      <c r="V64" s="286"/>
      <c r="W64" s="286"/>
      <c r="X64" s="286"/>
      <c r="Y64" s="286"/>
      <c r="Z64" s="286"/>
      <c r="AA64" s="286"/>
      <c r="AB64" s="286"/>
    </row>
    <row r="65" spans="3:19" ht="15.75" customHeight="1"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6"/>
      <c r="N65" s="6"/>
      <c r="R65" s="144"/>
      <c r="S65" s="144"/>
    </row>
    <row r="66" spans="3:19" ht="15.75" customHeight="1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R66" s="144"/>
      <c r="S66" s="144"/>
    </row>
    <row r="67" spans="3:19" ht="15.75" customHeight="1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R67" s="144"/>
      <c r="S67" s="144"/>
    </row>
    <row r="68" spans="3:19" ht="15.75" customHeight="1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R68" s="144"/>
      <c r="S68" s="144"/>
    </row>
    <row r="69" spans="3:19" ht="15.75" customHeight="1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R69" s="144"/>
      <c r="S69" s="144"/>
    </row>
    <row r="70" spans="3:19" ht="15.75" customHeight="1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R70" s="144"/>
      <c r="S70" s="144"/>
    </row>
    <row r="71" spans="3:19" ht="15.75" customHeight="1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R71" s="144"/>
      <c r="S71" s="144"/>
    </row>
    <row r="72" spans="3:19" ht="15.75" customHeight="1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R72" s="144"/>
      <c r="S72" s="144"/>
    </row>
    <row r="73" spans="3:19" ht="15.75" customHeight="1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R73" s="144"/>
      <c r="S73" s="144"/>
    </row>
    <row r="74" spans="3:19" ht="15.75" customHeight="1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R74" s="144"/>
      <c r="S74" s="144"/>
    </row>
    <row r="75" spans="3:19" ht="15.75" customHeight="1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R75" s="144"/>
      <c r="S75" s="144"/>
    </row>
    <row r="76" spans="3:19" ht="15.75" customHeight="1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R76" s="144"/>
      <c r="S76" s="144"/>
    </row>
    <row r="77" spans="3:19" ht="15.75" customHeight="1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R77" s="144"/>
      <c r="S77" s="144"/>
    </row>
    <row r="78" spans="3:19" ht="15.75" customHeight="1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R78" s="144"/>
      <c r="S78" s="144"/>
    </row>
    <row r="79" spans="3:19" ht="15.75" customHeight="1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R79" s="144"/>
      <c r="S79" s="144"/>
    </row>
    <row r="80" spans="3:19" ht="15.75" customHeight="1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R80" s="144"/>
      <c r="S80" s="144"/>
    </row>
    <row r="81" spans="3:19" ht="15.75" customHeight="1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R81" s="144"/>
      <c r="S81" s="144"/>
    </row>
    <row r="82" spans="3:19" ht="15.75" customHeight="1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R82" s="144"/>
      <c r="S82" s="144"/>
    </row>
    <row r="83" spans="3:19" ht="15.75" customHeight="1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R83" s="144"/>
      <c r="S83" s="144"/>
    </row>
    <row r="84" spans="3:19" ht="15.75" customHeight="1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R84" s="144"/>
      <c r="S84" s="144"/>
    </row>
    <row r="85" spans="3:19" ht="15.75" customHeight="1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R85" s="144"/>
      <c r="S85" s="144"/>
    </row>
    <row r="86" spans="3:19" ht="15.75" customHeight="1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R86" s="144"/>
      <c r="S86" s="144"/>
    </row>
    <row r="87" spans="3:19" ht="15.75" customHeight="1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R87" s="144"/>
      <c r="S87" s="144"/>
    </row>
    <row r="88" spans="3:19" ht="15.75" customHeight="1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R88" s="144"/>
      <c r="S88" s="144"/>
    </row>
    <row r="89" spans="3:19" ht="15.75" customHeight="1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R89" s="144"/>
      <c r="S89" s="144"/>
    </row>
    <row r="90" spans="3:19" ht="15.75" customHeight="1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R90" s="144"/>
      <c r="S90" s="144"/>
    </row>
    <row r="91" spans="3:19" ht="15.75" customHeight="1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R91" s="144"/>
      <c r="S91" s="144"/>
    </row>
    <row r="92" spans="3:19" ht="15.75" customHeight="1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R92" s="144"/>
      <c r="S92" s="144"/>
    </row>
    <row r="93" spans="3:19" ht="15.75" customHeight="1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R93" s="144"/>
      <c r="S93" s="144"/>
    </row>
    <row r="94" spans="3:19" ht="15.75" customHeight="1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R94" s="144"/>
      <c r="S94" s="144"/>
    </row>
    <row r="95" spans="3:19" ht="15.75" customHeight="1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R95" s="144"/>
      <c r="S95" s="144"/>
    </row>
    <row r="96" spans="3:19" ht="15.75" customHeight="1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R96" s="144"/>
      <c r="S96" s="144"/>
    </row>
    <row r="97" spans="3:19" ht="15.75" customHeight="1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R97" s="144"/>
      <c r="S97" s="144"/>
    </row>
    <row r="98" spans="3:19" ht="15.75" customHeight="1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R98" s="144"/>
      <c r="S98" s="144"/>
    </row>
    <row r="99" spans="3:19" ht="15.75" customHeight="1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R99" s="144"/>
      <c r="S99" s="144"/>
    </row>
    <row r="100" spans="3:19" ht="15.75" customHeight="1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R100" s="144"/>
      <c r="S100" s="144"/>
    </row>
    <row r="101" spans="3:19" ht="15.75" customHeight="1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R101" s="144"/>
      <c r="S101" s="144"/>
    </row>
    <row r="102" spans="3:19" ht="15.75" customHeight="1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R102" s="144"/>
      <c r="S102" s="144"/>
    </row>
    <row r="103" spans="3:19" ht="15.75" customHeight="1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R103" s="144"/>
      <c r="S103" s="144"/>
    </row>
    <row r="104" spans="3:19" ht="15.75" customHeight="1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R104" s="144"/>
      <c r="S104" s="144"/>
    </row>
    <row r="105" spans="3:19" ht="15.75" customHeight="1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R105" s="144"/>
      <c r="S105" s="144"/>
    </row>
    <row r="106" spans="3:19" ht="15.75" customHeight="1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R106" s="144"/>
      <c r="S106" s="144"/>
    </row>
    <row r="107" spans="3:19" ht="15.75" customHeight="1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R107" s="144"/>
      <c r="S107" s="144"/>
    </row>
    <row r="108" spans="3:19" ht="15.75" customHeight="1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R108" s="144"/>
      <c r="S108" s="144"/>
    </row>
    <row r="109" spans="3:19" ht="15.75" customHeight="1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R109" s="144"/>
      <c r="S109" s="144"/>
    </row>
    <row r="110" spans="3:19" ht="15.75" customHeight="1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R110" s="144"/>
      <c r="S110" s="144"/>
    </row>
    <row r="111" spans="3:19" ht="15.75" customHeight="1"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R111" s="144"/>
      <c r="S111" s="144"/>
    </row>
    <row r="112" spans="3:19" ht="15.75" customHeight="1"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R112" s="144"/>
      <c r="S112" s="144"/>
    </row>
    <row r="113" spans="3:19" ht="15.75" customHeight="1"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R113" s="144"/>
      <c r="S113" s="144"/>
    </row>
    <row r="114" spans="3:19" ht="15.75" customHeight="1"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R114" s="144"/>
      <c r="S114" s="144"/>
    </row>
    <row r="115" spans="3:19" ht="15.75" customHeight="1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R115" s="144"/>
      <c r="S115" s="144"/>
    </row>
    <row r="116" spans="3:19" ht="15.75" customHeight="1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R116" s="144"/>
      <c r="S116" s="144"/>
    </row>
    <row r="117" spans="3:19" ht="15.75" customHeight="1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R117" s="144"/>
      <c r="S117" s="144"/>
    </row>
    <row r="118" spans="3:19" ht="15.75" customHeight="1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R118" s="144"/>
      <c r="S118" s="144"/>
    </row>
    <row r="119" spans="3:19" ht="15.75" customHeight="1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R119" s="144"/>
      <c r="S119" s="144"/>
    </row>
    <row r="120" spans="3:19" ht="15.75" customHeight="1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R120" s="144"/>
      <c r="S120" s="144"/>
    </row>
    <row r="121" spans="3:19" ht="15.75" customHeight="1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R121" s="144"/>
      <c r="S121" s="144"/>
    </row>
    <row r="122" spans="3:19" ht="15.75" customHeight="1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R122" s="144"/>
      <c r="S122" s="144"/>
    </row>
    <row r="123" spans="3:19" ht="15.75" customHeight="1"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R123" s="144"/>
      <c r="S123" s="144"/>
    </row>
    <row r="124" spans="3:19" ht="15.75" customHeight="1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R124" s="144"/>
      <c r="S124" s="144"/>
    </row>
    <row r="125" spans="3:19" ht="15.75" customHeight="1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R125" s="144"/>
      <c r="S125" s="144"/>
    </row>
    <row r="126" spans="3:19" ht="15.75" customHeight="1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R126" s="144"/>
      <c r="S126" s="144"/>
    </row>
    <row r="127" spans="3:19" ht="15.75" customHeight="1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R127" s="144"/>
      <c r="S127" s="144"/>
    </row>
    <row r="128" spans="3:19" ht="15.75" customHeight="1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R128" s="144"/>
      <c r="S128" s="144"/>
    </row>
    <row r="129" spans="3:19" ht="15.75" customHeight="1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R129" s="144"/>
      <c r="S129" s="144"/>
    </row>
    <row r="130" spans="3:19" ht="15.75" customHeight="1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R130" s="144"/>
      <c r="S130" s="144"/>
    </row>
    <row r="131" spans="3:19" ht="15.75" customHeight="1"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R131" s="144"/>
      <c r="S131" s="144"/>
    </row>
    <row r="132" spans="3:19" ht="15.75" customHeight="1"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R132" s="144"/>
      <c r="S132" s="144"/>
    </row>
    <row r="133" spans="3:19" ht="15.75" customHeight="1"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R133" s="144"/>
      <c r="S133" s="144"/>
    </row>
    <row r="134" spans="3:19" ht="15.75" customHeight="1"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R134" s="144"/>
      <c r="S134" s="144"/>
    </row>
    <row r="135" spans="3:19" ht="15.75" customHeight="1"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R135" s="144"/>
      <c r="S135" s="144"/>
    </row>
    <row r="136" spans="3:19" ht="15.75" customHeight="1"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R136" s="144"/>
      <c r="S136" s="144"/>
    </row>
    <row r="137" spans="3:19" ht="15.75" customHeight="1"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R137" s="144"/>
      <c r="S137" s="144"/>
    </row>
    <row r="138" spans="3:19" ht="15.75" customHeight="1"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R138" s="144"/>
      <c r="S138" s="144"/>
    </row>
    <row r="139" spans="3:19" ht="15.75" customHeight="1"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R139" s="144"/>
      <c r="S139" s="144"/>
    </row>
    <row r="140" spans="3:19" ht="15.75" customHeight="1"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R140" s="144"/>
      <c r="S140" s="144"/>
    </row>
    <row r="141" spans="3:19" ht="15.75" customHeight="1"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R141" s="144"/>
      <c r="S141" s="144"/>
    </row>
    <row r="142" spans="3:19" ht="15.75" customHeight="1"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R142" s="144"/>
      <c r="S142" s="144"/>
    </row>
    <row r="143" spans="3:19" ht="15.75" customHeight="1"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R143" s="144"/>
      <c r="S143" s="144"/>
    </row>
    <row r="144" spans="3:19" ht="15.75" customHeight="1"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R144" s="144"/>
      <c r="S144" s="144"/>
    </row>
    <row r="145" spans="3:19" ht="15.75" customHeight="1"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R145" s="144"/>
      <c r="S145" s="144"/>
    </row>
    <row r="146" spans="3:19" ht="15.75" customHeight="1"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R146" s="144"/>
      <c r="S146" s="144"/>
    </row>
    <row r="147" spans="3:19" ht="15.75" customHeight="1"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R147" s="144"/>
      <c r="S147" s="144"/>
    </row>
    <row r="148" spans="3:19" ht="15.75" customHeight="1"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R148" s="144"/>
      <c r="S148" s="144"/>
    </row>
    <row r="149" spans="3:19" ht="15.75" customHeight="1"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R149" s="144"/>
      <c r="S149" s="144"/>
    </row>
    <row r="150" spans="3:19" ht="15.75" customHeight="1"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R150" s="144"/>
      <c r="S150" s="144"/>
    </row>
    <row r="151" spans="3:19" ht="15.75" customHeight="1"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R151" s="144"/>
      <c r="S151" s="144"/>
    </row>
    <row r="152" spans="3:19" ht="15.75" customHeight="1"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R152" s="144"/>
      <c r="S152" s="144"/>
    </row>
    <row r="153" spans="3:19" ht="15.75" customHeight="1"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R153" s="144"/>
      <c r="S153" s="144"/>
    </row>
    <row r="154" spans="3:19" ht="15.75" customHeight="1"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R154" s="144"/>
      <c r="S154" s="144"/>
    </row>
    <row r="155" spans="3:19" ht="15.75" customHeight="1"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R155" s="144"/>
      <c r="S155" s="144"/>
    </row>
    <row r="156" spans="3:19" ht="15.75" customHeight="1"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R156" s="144"/>
      <c r="S156" s="144"/>
    </row>
    <row r="157" spans="3:19" ht="15.75" customHeight="1"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R157" s="144"/>
      <c r="S157" s="144"/>
    </row>
    <row r="158" spans="3:19" ht="15.75" customHeight="1"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R158" s="144"/>
      <c r="S158" s="144"/>
    </row>
    <row r="159" spans="3:19" ht="15.75" customHeight="1"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R159" s="144"/>
      <c r="S159" s="144"/>
    </row>
    <row r="160" spans="3:19" ht="15.75" customHeight="1"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R160" s="144"/>
      <c r="S160" s="144"/>
    </row>
    <row r="161" spans="3:19" ht="15.75" customHeight="1"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R161" s="144"/>
      <c r="S161" s="144"/>
    </row>
    <row r="162" spans="3:19" ht="15.75" customHeight="1"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R162" s="144"/>
      <c r="S162" s="144"/>
    </row>
    <row r="163" spans="3:19" ht="15.75" customHeight="1"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R163" s="144"/>
      <c r="S163" s="144"/>
    </row>
    <row r="164" spans="3:19" ht="15.75" customHeight="1"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R164" s="144"/>
      <c r="S164" s="144"/>
    </row>
    <row r="165" spans="3:19" ht="15.75" customHeight="1"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R165" s="144"/>
      <c r="S165" s="144"/>
    </row>
    <row r="166" spans="3:19" ht="15.75" customHeight="1"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R166" s="144"/>
      <c r="S166" s="144"/>
    </row>
    <row r="167" spans="3:19" ht="15.75" customHeight="1"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R167" s="144"/>
      <c r="S167" s="144"/>
    </row>
    <row r="168" spans="3:19" ht="15.75" customHeight="1"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R168" s="144"/>
      <c r="S168" s="144"/>
    </row>
    <row r="169" spans="3:19" ht="15.75" customHeight="1"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R169" s="144"/>
      <c r="S169" s="144"/>
    </row>
    <row r="170" spans="3:19" ht="15.75" customHeight="1"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R170" s="144"/>
      <c r="S170" s="144"/>
    </row>
    <row r="171" spans="3:19" ht="15.75" customHeight="1"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R171" s="144"/>
      <c r="S171" s="144"/>
    </row>
    <row r="172" spans="3:19" ht="15.75" customHeight="1"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R172" s="144"/>
      <c r="S172" s="144"/>
    </row>
    <row r="173" spans="3:19" ht="15.75" customHeight="1"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R173" s="144"/>
      <c r="S173" s="144"/>
    </row>
    <row r="174" spans="3:19" ht="15.75" customHeight="1"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R174" s="144"/>
      <c r="S174" s="144"/>
    </row>
    <row r="175" spans="3:19" ht="15.75" customHeight="1"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R175" s="144"/>
      <c r="S175" s="144"/>
    </row>
    <row r="176" spans="3:19" ht="15.75" customHeight="1"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R176" s="144"/>
      <c r="S176" s="144"/>
    </row>
    <row r="177" spans="3:19" ht="15.75" customHeight="1"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R177" s="144"/>
      <c r="S177" s="144"/>
    </row>
    <row r="178" spans="3:19" ht="15.75" customHeight="1"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R178" s="144"/>
      <c r="S178" s="144"/>
    </row>
    <row r="179" spans="3:19" ht="15.75" customHeight="1"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R179" s="144"/>
      <c r="S179" s="144"/>
    </row>
    <row r="180" spans="3:19" ht="15.75" customHeight="1"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R180" s="144"/>
      <c r="S180" s="144"/>
    </row>
    <row r="181" spans="3:19" ht="15.75" customHeight="1"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R181" s="144"/>
      <c r="S181" s="144"/>
    </row>
    <row r="182" spans="3:19" ht="15.75" customHeight="1"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R182" s="144"/>
      <c r="S182" s="144"/>
    </row>
    <row r="183" spans="3:19" ht="15.75" customHeight="1"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R183" s="144"/>
      <c r="S183" s="144"/>
    </row>
    <row r="184" spans="3:19" ht="15.75" customHeight="1"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R184" s="144"/>
      <c r="S184" s="144"/>
    </row>
    <row r="185" spans="3:19" ht="15.75" customHeight="1"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R185" s="144"/>
      <c r="S185" s="144"/>
    </row>
    <row r="186" spans="3:19" ht="15.75" customHeight="1"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R186" s="144"/>
      <c r="S186" s="144"/>
    </row>
    <row r="187" spans="3:19" ht="15.75" customHeight="1"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R187" s="144"/>
      <c r="S187" s="144"/>
    </row>
    <row r="188" spans="3:19" ht="15.75" customHeight="1"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R188" s="144"/>
      <c r="S188" s="144"/>
    </row>
    <row r="189" spans="3:19" ht="15.75" customHeight="1"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R189" s="144"/>
      <c r="S189" s="144"/>
    </row>
    <row r="190" spans="3:19" ht="15.75" customHeight="1"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R190" s="144"/>
      <c r="S190" s="144"/>
    </row>
    <row r="191" spans="3:19" ht="15.75" customHeight="1"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R191" s="144"/>
      <c r="S191" s="144"/>
    </row>
    <row r="192" spans="3:19" ht="15.75" customHeight="1"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R192" s="144"/>
      <c r="S192" s="144"/>
    </row>
    <row r="193" spans="3:19" ht="15.75" customHeight="1"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R193" s="144"/>
      <c r="S193" s="144"/>
    </row>
    <row r="194" spans="3:19" ht="15.75" customHeight="1"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R194" s="144"/>
      <c r="S194" s="144"/>
    </row>
    <row r="195" spans="3:19" ht="15.75" customHeight="1"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R195" s="144"/>
      <c r="S195" s="144"/>
    </row>
    <row r="196" spans="3:19" ht="15.75" customHeight="1"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R196" s="144"/>
      <c r="S196" s="144"/>
    </row>
    <row r="197" spans="3:19" ht="15.75" customHeight="1"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R197" s="144"/>
      <c r="S197" s="144"/>
    </row>
    <row r="198" spans="3:19" ht="15.75" customHeight="1"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R198" s="144"/>
      <c r="S198" s="144"/>
    </row>
    <row r="199" spans="3:19" ht="15.75" customHeight="1"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R199" s="144"/>
      <c r="S199" s="144"/>
    </row>
    <row r="200" spans="3:19" ht="15.75" customHeight="1"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R200" s="144"/>
      <c r="S200" s="144"/>
    </row>
    <row r="201" spans="3:19" ht="15.75" customHeight="1"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R201" s="144"/>
      <c r="S201" s="144"/>
    </row>
    <row r="202" spans="3:19" ht="15.75" customHeight="1"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R202" s="144"/>
      <c r="S202" s="144"/>
    </row>
    <row r="203" spans="3:19" ht="15.75" customHeight="1"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R203" s="144"/>
      <c r="S203" s="144"/>
    </row>
    <row r="204" spans="3:19" ht="15.75" customHeight="1"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R204" s="144"/>
      <c r="S204" s="144"/>
    </row>
    <row r="205" spans="3:19" ht="15.75" customHeight="1"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R205" s="144"/>
      <c r="S205" s="144"/>
    </row>
    <row r="206" spans="3:19" ht="15.75" customHeight="1"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R206" s="144"/>
      <c r="S206" s="144"/>
    </row>
    <row r="207" spans="3:19" ht="15.75" customHeight="1"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R207" s="144"/>
      <c r="S207" s="144"/>
    </row>
    <row r="208" spans="3:19" ht="15.75" customHeight="1"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R208" s="144"/>
      <c r="S208" s="144"/>
    </row>
    <row r="209" spans="3:19" ht="15.75" customHeight="1"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R209" s="144"/>
      <c r="S209" s="144"/>
    </row>
    <row r="210" spans="3:19" ht="15.75" customHeight="1"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R210" s="144"/>
      <c r="S210" s="144"/>
    </row>
    <row r="211" spans="3:19" ht="15.75" customHeight="1"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R211" s="144"/>
      <c r="S211" s="144"/>
    </row>
    <row r="212" spans="3:19" ht="15.75" customHeight="1"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R212" s="144"/>
      <c r="S212" s="144"/>
    </row>
    <row r="213" spans="3:19" ht="15.75" customHeight="1"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R213" s="144"/>
      <c r="S213" s="144"/>
    </row>
    <row r="214" spans="3:19" ht="15.75" customHeight="1"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R214" s="144"/>
      <c r="S214" s="144"/>
    </row>
    <row r="215" spans="3:19" ht="15.75" customHeight="1"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R215" s="144"/>
      <c r="S215" s="144"/>
    </row>
    <row r="216" spans="3:19" ht="15.75" customHeight="1"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R216" s="144"/>
      <c r="S216" s="144"/>
    </row>
    <row r="217" spans="3:19" ht="15.75" customHeight="1"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R217" s="144"/>
      <c r="S217" s="144"/>
    </row>
    <row r="218" spans="3:19" ht="15.75" customHeight="1"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R218" s="144"/>
      <c r="S218" s="144"/>
    </row>
    <row r="219" spans="3:19" ht="15.75" customHeight="1"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R219" s="144"/>
      <c r="S219" s="144"/>
    </row>
    <row r="220" spans="3:19" ht="15.75" customHeight="1"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R220" s="144"/>
      <c r="S220" s="144"/>
    </row>
    <row r="221" spans="3:19" ht="15.75" customHeight="1"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R221" s="144"/>
      <c r="S221" s="144"/>
    </row>
    <row r="222" spans="3:19" ht="15.75" customHeight="1"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R222" s="144"/>
      <c r="S222" s="144"/>
    </row>
    <row r="223" spans="3:19" ht="15.75" customHeight="1"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R223" s="144"/>
      <c r="S223" s="144"/>
    </row>
    <row r="224" spans="3:19" ht="15.75" customHeight="1"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R224" s="144"/>
      <c r="S224" s="144"/>
    </row>
    <row r="225" spans="3:19" ht="15.75" customHeight="1"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R225" s="144"/>
      <c r="S225" s="144"/>
    </row>
    <row r="226" spans="3:19" ht="15.75" customHeight="1"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R226" s="144"/>
      <c r="S226" s="144"/>
    </row>
    <row r="227" spans="3:19" ht="15.75" customHeight="1"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R227" s="144"/>
      <c r="S227" s="144"/>
    </row>
    <row r="228" spans="3:19" ht="15.75" customHeight="1"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R228" s="144"/>
      <c r="S228" s="144"/>
    </row>
    <row r="229" spans="3:19" ht="15.75" customHeight="1"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R229" s="144"/>
      <c r="S229" s="144"/>
    </row>
    <row r="230" spans="3:19" ht="15.75" customHeight="1"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R230" s="144"/>
      <c r="S230" s="144"/>
    </row>
    <row r="231" spans="3:19" ht="15.75" customHeight="1"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R231" s="144"/>
      <c r="S231" s="144"/>
    </row>
    <row r="232" spans="3:19" ht="15.75" customHeight="1"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R232" s="144"/>
      <c r="S232" s="144"/>
    </row>
    <row r="233" spans="3:19" ht="15.75" customHeight="1"/>
    <row r="234" spans="3:19" ht="15.75" customHeight="1"/>
    <row r="235" spans="3:19" ht="15.75" customHeight="1"/>
    <row r="236" spans="3:19" ht="15.75" customHeight="1"/>
    <row r="237" spans="3:19" ht="15.75" customHeight="1"/>
    <row r="238" spans="3:19" ht="15.75" customHeight="1"/>
    <row r="239" spans="3:19" ht="15.75" customHeight="1"/>
    <row r="240" spans="3:19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5">
    <mergeCell ref="A25:A31"/>
    <mergeCell ref="C48:I48"/>
    <mergeCell ref="E49:F49"/>
    <mergeCell ref="G49:H49"/>
    <mergeCell ref="I49:J49"/>
    <mergeCell ref="E50:F50"/>
    <mergeCell ref="G50:H50"/>
    <mergeCell ref="I50:J50"/>
    <mergeCell ref="C15:D16"/>
    <mergeCell ref="E15:F16"/>
    <mergeCell ref="AC14:AC15"/>
    <mergeCell ref="AD14:AG14"/>
    <mergeCell ref="A15:A22"/>
    <mergeCell ref="AA15:AA16"/>
    <mergeCell ref="AA22:AB22"/>
    <mergeCell ref="P4:P6"/>
    <mergeCell ref="Q22:R22"/>
    <mergeCell ref="A1:X1"/>
    <mergeCell ref="A3:B3"/>
    <mergeCell ref="A13:M13"/>
    <mergeCell ref="G15:H16"/>
    <mergeCell ref="I15:J16"/>
    <mergeCell ref="E25:L25"/>
    <mergeCell ref="K15:L16"/>
    <mergeCell ref="Q15:Q16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EEAF6"/>
  </sheetPr>
  <dimension ref="B1:AE1000"/>
  <sheetViews>
    <sheetView workbookViewId="0"/>
  </sheetViews>
  <sheetFormatPr defaultColWidth="12.625" defaultRowHeight="15" customHeight="1"/>
  <cols>
    <col min="1" max="2" width="8.625" customWidth="1"/>
    <col min="3" max="3" width="12.5" customWidth="1"/>
    <col min="4" max="4" width="10.5" customWidth="1"/>
    <col min="5" max="9" width="8.625" customWidth="1"/>
    <col min="10" max="12" width="9" customWidth="1"/>
    <col min="13" max="20" width="8.625" customWidth="1"/>
    <col min="21" max="21" width="15.125" customWidth="1"/>
    <col min="22" max="31" width="8.625" customWidth="1"/>
  </cols>
  <sheetData>
    <row r="1" spans="2:31" ht="13.5" customHeight="1">
      <c r="J1" s="144"/>
      <c r="K1" s="144"/>
      <c r="L1" s="144"/>
      <c r="M1" s="144"/>
      <c r="N1" s="144"/>
      <c r="O1" s="144"/>
      <c r="P1" s="144"/>
    </row>
    <row r="2" spans="2:31" ht="13.5" customHeight="1">
      <c r="J2" s="144"/>
      <c r="K2" s="144"/>
      <c r="L2" s="144"/>
      <c r="M2" s="144"/>
      <c r="N2" s="144"/>
      <c r="O2" s="144"/>
      <c r="P2" s="144"/>
      <c r="U2" s="514"/>
      <c r="V2" s="18"/>
      <c r="W2" s="18"/>
      <c r="X2" s="18"/>
    </row>
    <row r="3" spans="2:31" ht="13.5" customHeight="1">
      <c r="J3" s="144"/>
      <c r="K3" s="144"/>
      <c r="L3" s="144"/>
      <c r="M3" s="144"/>
      <c r="N3" s="144"/>
      <c r="O3" s="144"/>
      <c r="P3" s="144"/>
      <c r="U3" s="451"/>
      <c r="V3" s="18"/>
      <c r="W3" s="18"/>
      <c r="X3" s="18"/>
    </row>
    <row r="4" spans="2:31" ht="13.5" customHeight="1">
      <c r="J4" s="144"/>
      <c r="K4" s="144"/>
      <c r="L4" s="144"/>
      <c r="M4" s="144"/>
      <c r="N4" s="144"/>
      <c r="O4" s="144"/>
      <c r="P4" s="144"/>
      <c r="U4" s="452"/>
      <c r="V4" s="18"/>
      <c r="W4" s="18"/>
      <c r="X4" s="18"/>
    </row>
    <row r="5" spans="2:31" ht="13.5" customHeight="1">
      <c r="B5" s="515" t="s">
        <v>102</v>
      </c>
      <c r="C5" s="516" t="s">
        <v>5</v>
      </c>
      <c r="D5" s="517" t="s">
        <v>103</v>
      </c>
      <c r="E5" s="509" t="s">
        <v>104</v>
      </c>
      <c r="F5" s="518" t="s">
        <v>105</v>
      </c>
      <c r="G5" s="509" t="s">
        <v>106</v>
      </c>
      <c r="H5" s="509" t="s">
        <v>107</v>
      </c>
      <c r="I5" s="509" t="s">
        <v>108</v>
      </c>
      <c r="J5" s="509" t="s">
        <v>109</v>
      </c>
      <c r="K5" s="509" t="s">
        <v>110</v>
      </c>
      <c r="L5" s="510" t="s">
        <v>111</v>
      </c>
      <c r="M5" s="511" t="s">
        <v>112</v>
      </c>
      <c r="N5" s="511" t="s">
        <v>113</v>
      </c>
      <c r="O5" s="512" t="s">
        <v>114</v>
      </c>
      <c r="P5" s="511" t="s">
        <v>115</v>
      </c>
      <c r="Q5" s="298" t="s">
        <v>116</v>
      </c>
      <c r="R5" s="513" t="s">
        <v>117</v>
      </c>
      <c r="T5" s="299"/>
      <c r="U5" s="152"/>
      <c r="V5" s="300"/>
      <c r="W5" s="300"/>
      <c r="X5" s="300"/>
      <c r="Y5" s="300"/>
      <c r="Z5" s="301"/>
      <c r="AA5" s="301"/>
      <c r="AB5" s="300"/>
      <c r="AC5" s="300"/>
      <c r="AD5" s="300"/>
      <c r="AE5" s="302"/>
    </row>
    <row r="6" spans="2:31" ht="13.5" customHeight="1"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303" t="s">
        <v>118</v>
      </c>
      <c r="R6" s="451"/>
      <c r="T6" s="299"/>
      <c r="U6" s="304"/>
      <c r="V6" s="300"/>
      <c r="W6" s="300"/>
      <c r="X6" s="300"/>
      <c r="Y6" s="300"/>
      <c r="Z6" s="301"/>
      <c r="AA6" s="301"/>
      <c r="AB6" s="300"/>
      <c r="AC6" s="300"/>
      <c r="AD6" s="300"/>
      <c r="AE6" s="302"/>
    </row>
    <row r="7" spans="2:31" ht="13.5" customHeight="1"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305"/>
      <c r="R7" s="452"/>
      <c r="T7" s="299"/>
      <c r="U7" s="304"/>
      <c r="V7" s="300"/>
      <c r="W7" s="300"/>
      <c r="X7" s="300"/>
      <c r="Y7" s="300"/>
      <c r="Z7" s="301"/>
      <c r="AA7" s="301"/>
      <c r="AB7" s="300"/>
      <c r="AC7" s="300"/>
      <c r="AD7" s="300"/>
      <c r="AE7" s="302"/>
    </row>
    <row r="8" spans="2:31" ht="13.5" customHeight="1">
      <c r="B8" s="306"/>
      <c r="C8" s="307" t="s">
        <v>79</v>
      </c>
      <c r="D8" s="308">
        <f t="shared" ref="D8:E8" si="0">SUM(D9:D13)</f>
        <v>865325</v>
      </c>
      <c r="E8" s="309">
        <f t="shared" si="0"/>
        <v>15652</v>
      </c>
      <c r="F8" s="310">
        <v>100</v>
      </c>
      <c r="G8" s="311" t="s">
        <v>119</v>
      </c>
      <c r="H8" s="311" t="s">
        <v>120</v>
      </c>
      <c r="I8" s="311" t="s">
        <v>121</v>
      </c>
      <c r="J8" s="311">
        <v>215</v>
      </c>
      <c r="K8" s="311" t="s">
        <v>122</v>
      </c>
      <c r="L8" s="311">
        <v>158</v>
      </c>
      <c r="M8" s="311">
        <v>242</v>
      </c>
      <c r="N8" s="311">
        <v>242</v>
      </c>
      <c r="O8" s="312">
        <v>242</v>
      </c>
      <c r="P8" s="311">
        <v>242</v>
      </c>
      <c r="Q8" s="313">
        <v>484</v>
      </c>
      <c r="R8" s="314"/>
      <c r="T8" s="299"/>
      <c r="U8" s="304"/>
      <c r="V8" s="300"/>
      <c r="W8" s="300"/>
      <c r="X8" s="300"/>
      <c r="Y8" s="300"/>
      <c r="Z8" s="301"/>
      <c r="AA8" s="301"/>
      <c r="AB8" s="300"/>
      <c r="AC8" s="300"/>
      <c r="AD8" s="300"/>
      <c r="AE8" s="302"/>
    </row>
    <row r="9" spans="2:31" ht="13.5" customHeight="1">
      <c r="B9" s="315">
        <v>3</v>
      </c>
      <c r="C9" s="316" t="s">
        <v>57</v>
      </c>
      <c r="D9" s="317">
        <v>371350</v>
      </c>
      <c r="E9" s="318">
        <v>5066</v>
      </c>
      <c r="F9" s="319">
        <v>32</v>
      </c>
      <c r="G9" s="309">
        <v>35</v>
      </c>
      <c r="H9" s="309">
        <v>58</v>
      </c>
      <c r="I9" s="309">
        <v>63</v>
      </c>
      <c r="J9" s="320">
        <v>68</v>
      </c>
      <c r="K9" s="321">
        <v>56</v>
      </c>
      <c r="L9" s="321">
        <v>50</v>
      </c>
      <c r="M9" s="321">
        <v>77</v>
      </c>
      <c r="N9" s="321">
        <v>77</v>
      </c>
      <c r="O9" s="322">
        <v>74</v>
      </c>
      <c r="P9" s="321">
        <v>77</v>
      </c>
      <c r="Q9" s="111">
        <v>154</v>
      </c>
      <c r="R9" s="323" t="s">
        <v>123</v>
      </c>
      <c r="T9" s="299"/>
      <c r="U9" s="304"/>
      <c r="V9" s="300"/>
      <c r="W9" s="300"/>
      <c r="X9" s="300"/>
      <c r="Y9" s="300"/>
      <c r="Z9" s="301"/>
      <c r="AA9" s="301"/>
      <c r="AB9" s="300"/>
      <c r="AC9" s="300"/>
      <c r="AD9" s="300"/>
      <c r="AE9" s="302"/>
    </row>
    <row r="10" spans="2:31" ht="13.5" customHeight="1">
      <c r="B10" s="315">
        <v>3</v>
      </c>
      <c r="C10" s="316" t="s">
        <v>61</v>
      </c>
      <c r="D10" s="317">
        <v>154975</v>
      </c>
      <c r="E10" s="318">
        <v>3369</v>
      </c>
      <c r="F10" s="319">
        <v>22</v>
      </c>
      <c r="G10" s="309">
        <v>24</v>
      </c>
      <c r="H10" s="309">
        <v>40</v>
      </c>
      <c r="I10" s="309">
        <v>43</v>
      </c>
      <c r="J10" s="320">
        <v>47</v>
      </c>
      <c r="K10" s="321">
        <v>39</v>
      </c>
      <c r="L10" s="321">
        <v>36</v>
      </c>
      <c r="M10" s="321">
        <v>54</v>
      </c>
      <c r="N10" s="321">
        <v>54</v>
      </c>
      <c r="O10" s="322">
        <v>54</v>
      </c>
      <c r="P10" s="321">
        <v>54</v>
      </c>
      <c r="Q10" s="111">
        <v>108</v>
      </c>
      <c r="R10" s="323" t="s">
        <v>124</v>
      </c>
      <c r="T10" s="299"/>
      <c r="U10" s="304"/>
      <c r="V10" s="300"/>
      <c r="W10" s="300"/>
      <c r="X10" s="300"/>
      <c r="Y10" s="300"/>
      <c r="Z10" s="301"/>
      <c r="AA10" s="301"/>
      <c r="AB10" s="300"/>
      <c r="AC10" s="300"/>
      <c r="AD10" s="300"/>
      <c r="AE10" s="302"/>
    </row>
    <row r="11" spans="2:31" ht="13.5" customHeight="1">
      <c r="B11" s="315">
        <v>3</v>
      </c>
      <c r="C11" s="316" t="s">
        <v>63</v>
      </c>
      <c r="D11" s="317">
        <v>171250</v>
      </c>
      <c r="E11" s="318">
        <v>3148</v>
      </c>
      <c r="F11" s="319">
        <v>20</v>
      </c>
      <c r="G11" s="309">
        <v>22</v>
      </c>
      <c r="H11" s="309">
        <v>36</v>
      </c>
      <c r="I11" s="309">
        <v>40</v>
      </c>
      <c r="J11" s="320">
        <v>44</v>
      </c>
      <c r="K11" s="321">
        <v>35</v>
      </c>
      <c r="L11" s="321">
        <v>32</v>
      </c>
      <c r="M11" s="321">
        <v>48</v>
      </c>
      <c r="N11" s="321">
        <v>48</v>
      </c>
      <c r="O11" s="322">
        <v>48</v>
      </c>
      <c r="P11" s="321">
        <v>48</v>
      </c>
      <c r="Q11" s="111">
        <v>96</v>
      </c>
      <c r="R11" s="323" t="s">
        <v>125</v>
      </c>
      <c r="T11" s="299"/>
      <c r="U11" s="324"/>
      <c r="V11" s="300"/>
      <c r="W11" s="300"/>
      <c r="X11" s="300"/>
      <c r="Y11" s="300"/>
      <c r="Z11" s="301"/>
      <c r="AA11" s="301"/>
      <c r="AB11" s="300"/>
      <c r="AC11" s="325"/>
      <c r="AD11" s="300"/>
      <c r="AE11" s="302"/>
    </row>
    <row r="12" spans="2:31" ht="13.5" customHeight="1">
      <c r="B12" s="315">
        <v>3</v>
      </c>
      <c r="C12" s="316" t="s">
        <v>65</v>
      </c>
      <c r="D12" s="317">
        <v>99100</v>
      </c>
      <c r="E12" s="318">
        <v>2141</v>
      </c>
      <c r="F12" s="319">
        <v>14</v>
      </c>
      <c r="G12" s="309">
        <v>15</v>
      </c>
      <c r="H12" s="309">
        <v>26</v>
      </c>
      <c r="I12" s="309">
        <v>28</v>
      </c>
      <c r="J12" s="320">
        <v>32</v>
      </c>
      <c r="K12" s="321">
        <v>24</v>
      </c>
      <c r="L12" s="321">
        <v>22</v>
      </c>
      <c r="M12" s="321">
        <v>33</v>
      </c>
      <c r="N12" s="321">
        <v>33</v>
      </c>
      <c r="O12" s="322">
        <v>36</v>
      </c>
      <c r="P12" s="321">
        <v>33</v>
      </c>
      <c r="Q12" s="111">
        <v>66</v>
      </c>
      <c r="R12" s="323" t="s">
        <v>126</v>
      </c>
      <c r="T12" s="299"/>
      <c r="U12" s="324"/>
      <c r="V12" s="300"/>
      <c r="W12" s="300"/>
      <c r="X12" s="300"/>
      <c r="Y12" s="300"/>
      <c r="Z12" s="301"/>
      <c r="AA12" s="301"/>
      <c r="AB12" s="300"/>
      <c r="AC12" s="300"/>
      <c r="AD12" s="300"/>
      <c r="AE12" s="302"/>
    </row>
    <row r="13" spans="2:31" ht="13.5" customHeight="1">
      <c r="B13" s="315">
        <v>3</v>
      </c>
      <c r="C13" s="316" t="s">
        <v>67</v>
      </c>
      <c r="D13" s="317">
        <v>68650</v>
      </c>
      <c r="E13" s="318">
        <v>1928</v>
      </c>
      <c r="F13" s="319">
        <v>12</v>
      </c>
      <c r="G13" s="309">
        <v>14</v>
      </c>
      <c r="H13" s="309">
        <v>22</v>
      </c>
      <c r="I13" s="309">
        <v>25</v>
      </c>
      <c r="J13" s="320">
        <v>25</v>
      </c>
      <c r="K13" s="321">
        <v>21</v>
      </c>
      <c r="L13" s="321">
        <v>18</v>
      </c>
      <c r="M13" s="321">
        <v>30</v>
      </c>
      <c r="N13" s="321">
        <v>30</v>
      </c>
      <c r="O13" s="322">
        <v>30</v>
      </c>
      <c r="P13" s="321">
        <v>30</v>
      </c>
      <c r="Q13" s="111">
        <v>60</v>
      </c>
      <c r="R13" s="323" t="s">
        <v>127</v>
      </c>
      <c r="T13" s="299"/>
      <c r="U13" s="324"/>
      <c r="V13" s="300"/>
      <c r="W13" s="300"/>
      <c r="X13" s="300"/>
      <c r="Y13" s="300"/>
      <c r="Z13" s="301"/>
      <c r="AA13" s="301"/>
      <c r="AB13" s="300"/>
      <c r="AC13" s="300"/>
      <c r="AD13" s="300"/>
      <c r="AE13" s="302"/>
    </row>
    <row r="14" spans="2:31" ht="13.5" customHeight="1">
      <c r="J14" s="144"/>
      <c r="K14" s="144"/>
      <c r="L14" s="326"/>
      <c r="N14" s="144"/>
      <c r="O14" s="326"/>
      <c r="P14" s="326"/>
      <c r="T14" s="299"/>
      <c r="U14" s="324"/>
      <c r="V14" s="300"/>
      <c r="W14" s="300"/>
      <c r="X14" s="300"/>
      <c r="Y14" s="299"/>
      <c r="Z14" s="301"/>
      <c r="AA14" s="301"/>
      <c r="AB14" s="300"/>
      <c r="AC14" s="300"/>
      <c r="AD14" s="300"/>
      <c r="AE14" s="302"/>
    </row>
    <row r="15" spans="2:31" ht="13.5" customHeight="1">
      <c r="J15" s="144"/>
      <c r="K15" s="144"/>
      <c r="L15" s="144"/>
      <c r="N15" s="144"/>
      <c r="O15" s="144"/>
      <c r="P15" s="144"/>
      <c r="T15" s="299"/>
      <c r="U15" s="18"/>
      <c r="V15" s="302"/>
      <c r="W15" s="302"/>
      <c r="X15" s="302"/>
      <c r="Y15" s="302"/>
      <c r="Z15" s="299"/>
      <c r="AA15" s="299"/>
      <c r="AB15" s="302"/>
      <c r="AC15" s="302"/>
      <c r="AD15" s="299"/>
      <c r="AE15" s="302"/>
    </row>
    <row r="16" spans="2:31" ht="13.5" customHeight="1">
      <c r="J16" s="144"/>
      <c r="K16" s="144"/>
      <c r="L16" s="144"/>
      <c r="N16" s="144"/>
      <c r="O16" s="144"/>
      <c r="P16" s="144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2:31" ht="13.5" customHeight="1">
      <c r="B17" s="144"/>
      <c r="C17" s="144" t="s">
        <v>128</v>
      </c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2:31" ht="13.5" customHeight="1">
      <c r="B18" s="12"/>
      <c r="C18" s="79"/>
      <c r="D18" s="327" t="s">
        <v>129</v>
      </c>
      <c r="E18" s="327" t="s">
        <v>130</v>
      </c>
      <c r="F18" s="327" t="s">
        <v>131</v>
      </c>
      <c r="G18" s="327" t="s">
        <v>132</v>
      </c>
      <c r="H18" s="328" t="s">
        <v>133</v>
      </c>
      <c r="I18" s="328"/>
      <c r="J18" s="327"/>
      <c r="K18" s="327"/>
      <c r="L18" s="327"/>
      <c r="M18" s="327"/>
      <c r="N18" s="327"/>
      <c r="O18" s="327"/>
      <c r="P18" s="327"/>
      <c r="Q18" s="327"/>
      <c r="U18" s="18"/>
      <c r="V18" s="18"/>
      <c r="W18" s="18"/>
      <c r="X18" s="18"/>
    </row>
    <row r="19" spans="2:31" ht="13.5" customHeight="1">
      <c r="B19" s="12"/>
      <c r="C19" s="329" t="s">
        <v>57</v>
      </c>
      <c r="D19" s="330">
        <v>100</v>
      </c>
      <c r="E19" s="330"/>
      <c r="F19" s="330"/>
      <c r="G19" s="330">
        <v>68000</v>
      </c>
      <c r="H19" s="331"/>
      <c r="I19" s="331"/>
      <c r="J19" s="330"/>
      <c r="K19" s="330"/>
      <c r="L19" s="330"/>
      <c r="M19" s="330"/>
      <c r="N19" s="330"/>
      <c r="O19" s="330"/>
      <c r="P19" s="330"/>
      <c r="Q19" s="330"/>
      <c r="U19" s="18"/>
      <c r="V19" s="332"/>
      <c r="W19" s="332"/>
      <c r="X19" s="332"/>
    </row>
    <row r="20" spans="2:31" ht="13.5" customHeight="1">
      <c r="B20" s="12"/>
      <c r="C20" s="333" t="s">
        <v>134</v>
      </c>
      <c r="D20" s="334"/>
      <c r="E20" s="334"/>
      <c r="F20" s="334"/>
      <c r="G20" s="334"/>
      <c r="H20" s="335">
        <v>210</v>
      </c>
      <c r="I20" s="335"/>
      <c r="J20" s="334"/>
      <c r="K20" s="334"/>
      <c r="L20" s="334"/>
      <c r="M20" s="334"/>
      <c r="N20" s="334"/>
      <c r="O20" s="334"/>
      <c r="P20" s="334"/>
      <c r="Q20" s="334"/>
      <c r="U20" s="18"/>
      <c r="V20" s="18"/>
      <c r="W20" s="18"/>
      <c r="X20" s="18"/>
    </row>
    <row r="21" spans="2:31" ht="13.5" customHeight="1">
      <c r="B21" s="12"/>
      <c r="C21" s="333" t="s">
        <v>135</v>
      </c>
      <c r="D21" s="334"/>
      <c r="E21" s="334"/>
      <c r="F21" s="334">
        <v>6000</v>
      </c>
      <c r="G21" s="334"/>
      <c r="H21" s="335"/>
      <c r="I21" s="335"/>
      <c r="J21" s="334"/>
      <c r="K21" s="334"/>
      <c r="L21" s="334"/>
      <c r="M21" s="334"/>
      <c r="N21" s="334"/>
      <c r="O21" s="334"/>
      <c r="P21" s="334"/>
      <c r="Q21" s="334"/>
      <c r="U21" s="18"/>
      <c r="V21" s="18"/>
      <c r="W21" s="18"/>
      <c r="X21" s="18"/>
    </row>
    <row r="22" spans="2:31" ht="13.5" customHeight="1">
      <c r="B22" s="12"/>
      <c r="C22" s="333" t="s">
        <v>136</v>
      </c>
      <c r="D22" s="334"/>
      <c r="E22" s="334"/>
      <c r="F22" s="334">
        <v>5000</v>
      </c>
      <c r="G22" s="334"/>
      <c r="H22" s="335"/>
      <c r="I22" s="335"/>
      <c r="J22" s="334"/>
      <c r="K22" s="334"/>
      <c r="L22" s="334"/>
      <c r="M22" s="334"/>
      <c r="N22" s="334"/>
      <c r="O22" s="334"/>
      <c r="P22" s="334"/>
      <c r="Q22" s="334"/>
      <c r="U22" s="18"/>
      <c r="V22" s="18"/>
      <c r="W22" s="18"/>
      <c r="X22" s="18"/>
    </row>
    <row r="23" spans="2:31" ht="13.5" customHeight="1">
      <c r="B23" s="12"/>
      <c r="C23" s="329" t="s">
        <v>61</v>
      </c>
      <c r="D23" s="330" t="s">
        <v>137</v>
      </c>
      <c r="E23" s="330"/>
      <c r="F23" s="336"/>
      <c r="G23" s="330"/>
      <c r="H23" s="337"/>
      <c r="I23" s="337"/>
      <c r="J23" s="336"/>
      <c r="K23" s="336"/>
      <c r="L23" s="336"/>
      <c r="M23" s="330"/>
      <c r="N23" s="330"/>
      <c r="O23" s="330"/>
      <c r="P23" s="330"/>
      <c r="Q23" s="330"/>
      <c r="U23" s="18"/>
      <c r="V23" s="338"/>
      <c r="W23" s="338"/>
      <c r="X23" s="338"/>
    </row>
    <row r="24" spans="2:31" ht="13.5" customHeight="1">
      <c r="B24" s="12"/>
      <c r="C24" s="329" t="s">
        <v>63</v>
      </c>
      <c r="D24" s="330">
        <v>100</v>
      </c>
      <c r="E24" s="330"/>
      <c r="F24" s="330">
        <v>44000</v>
      </c>
      <c r="G24" s="330"/>
      <c r="H24" s="331"/>
      <c r="I24" s="331"/>
      <c r="J24" s="330"/>
      <c r="K24" s="330"/>
      <c r="L24" s="330"/>
      <c r="M24" s="330"/>
      <c r="N24" s="330"/>
      <c r="O24" s="330"/>
      <c r="P24" s="330"/>
      <c r="Q24" s="330"/>
    </row>
    <row r="25" spans="2:31" ht="13.5" customHeight="1">
      <c r="B25" s="12"/>
      <c r="C25" s="333" t="s">
        <v>138</v>
      </c>
      <c r="D25" s="334"/>
      <c r="E25" s="334">
        <v>1000</v>
      </c>
      <c r="F25" s="334"/>
      <c r="G25" s="334"/>
      <c r="H25" s="335"/>
      <c r="I25" s="335"/>
      <c r="J25" s="334"/>
      <c r="K25" s="334"/>
      <c r="L25" s="334"/>
      <c r="M25" s="334"/>
      <c r="N25" s="334"/>
      <c r="O25" s="334"/>
      <c r="P25" s="334"/>
      <c r="Q25" s="334"/>
    </row>
    <row r="26" spans="2:31" ht="13.5" customHeight="1">
      <c r="B26" s="12"/>
      <c r="C26" s="329" t="s">
        <v>65</v>
      </c>
      <c r="D26" s="330">
        <v>100</v>
      </c>
      <c r="E26" s="330"/>
      <c r="F26" s="330">
        <v>32000</v>
      </c>
      <c r="G26" s="330"/>
      <c r="H26" s="331"/>
      <c r="I26" s="331"/>
      <c r="J26" s="330"/>
      <c r="K26" s="330"/>
      <c r="L26" s="330"/>
      <c r="M26" s="330"/>
      <c r="N26" s="330"/>
      <c r="O26" s="330"/>
      <c r="P26" s="330"/>
      <c r="Q26" s="330"/>
      <c r="U26" s="511"/>
      <c r="V26" s="511"/>
      <c r="W26" s="513"/>
    </row>
    <row r="27" spans="2:31" ht="13.5" customHeight="1">
      <c r="B27" s="12"/>
      <c r="C27" s="333" t="s">
        <v>139</v>
      </c>
      <c r="D27" s="334"/>
      <c r="E27" s="334">
        <v>1000</v>
      </c>
      <c r="F27" s="334"/>
      <c r="G27" s="334"/>
      <c r="H27" s="335"/>
      <c r="I27" s="335"/>
      <c r="J27" s="334"/>
      <c r="K27" s="334"/>
      <c r="L27" s="334"/>
      <c r="M27" s="334"/>
      <c r="N27" s="334"/>
      <c r="O27" s="334"/>
      <c r="P27" s="334"/>
      <c r="Q27" s="334"/>
      <c r="U27" s="451"/>
      <c r="V27" s="451"/>
      <c r="W27" s="451"/>
    </row>
    <row r="28" spans="2:31" ht="13.5" customHeight="1">
      <c r="B28" s="12"/>
      <c r="C28" s="329" t="s">
        <v>67</v>
      </c>
      <c r="D28" s="330"/>
      <c r="E28" s="330"/>
      <c r="F28" s="330">
        <v>25000</v>
      </c>
      <c r="G28" s="339"/>
      <c r="H28" s="331"/>
      <c r="I28" s="331"/>
      <c r="J28" s="330"/>
      <c r="K28" s="330"/>
      <c r="L28" s="330"/>
      <c r="M28" s="330"/>
      <c r="N28" s="330"/>
      <c r="O28" s="330"/>
      <c r="P28" s="330"/>
      <c r="Q28" s="330"/>
      <c r="U28" s="452"/>
      <c r="V28" s="452"/>
      <c r="W28" s="452"/>
    </row>
    <row r="29" spans="2:31" ht="13.5" customHeight="1">
      <c r="B29" s="12"/>
      <c r="C29" s="340"/>
      <c r="D29" s="341"/>
      <c r="E29" s="341"/>
      <c r="F29" s="342"/>
      <c r="G29" s="341"/>
      <c r="H29" s="342"/>
      <c r="I29" s="342"/>
      <c r="J29" s="341"/>
      <c r="K29" s="341"/>
      <c r="L29" s="341"/>
      <c r="M29" s="341"/>
      <c r="N29" s="341"/>
      <c r="O29" s="341"/>
      <c r="P29" s="341"/>
      <c r="Q29" s="342"/>
      <c r="U29" s="311"/>
      <c r="V29" s="311"/>
      <c r="W29" s="314"/>
    </row>
    <row r="30" spans="2:31" ht="13.5" customHeight="1"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U30" s="321"/>
      <c r="V30" s="321"/>
      <c r="W30" s="323"/>
    </row>
    <row r="31" spans="2:31" ht="13.5" customHeight="1"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U31" s="321"/>
      <c r="V31" s="321"/>
      <c r="W31" s="323"/>
    </row>
    <row r="32" spans="2:31" ht="13.5" customHeight="1">
      <c r="J32" s="144"/>
      <c r="K32" s="144"/>
      <c r="L32" s="144"/>
      <c r="N32" s="144"/>
      <c r="O32" s="144"/>
      <c r="P32" s="144"/>
      <c r="U32" s="321"/>
      <c r="V32" s="321"/>
      <c r="W32" s="323"/>
    </row>
    <row r="33" spans="10:23" ht="13.5" customHeight="1">
      <c r="J33" s="144"/>
      <c r="K33" s="144"/>
      <c r="L33" s="144"/>
      <c r="N33" s="144"/>
      <c r="O33" s="144"/>
      <c r="P33" s="144"/>
      <c r="U33" s="321"/>
      <c r="V33" s="321"/>
      <c r="W33" s="323"/>
    </row>
    <row r="34" spans="10:23" ht="13.5" customHeight="1">
      <c r="J34" s="144"/>
      <c r="K34" s="144"/>
      <c r="L34" s="144"/>
      <c r="N34" s="144"/>
      <c r="O34" s="144"/>
      <c r="P34" s="144"/>
      <c r="U34" s="321"/>
      <c r="V34" s="321"/>
      <c r="W34" s="323"/>
    </row>
    <row r="35" spans="10:23" ht="13.5" customHeight="1">
      <c r="J35" s="144"/>
      <c r="K35" s="144"/>
      <c r="L35" s="144"/>
      <c r="N35" s="144"/>
      <c r="O35" s="144"/>
      <c r="P35" s="144"/>
    </row>
    <row r="36" spans="10:23" ht="13.5" customHeight="1">
      <c r="J36" s="144"/>
      <c r="K36" s="144"/>
      <c r="L36" s="144"/>
      <c r="N36" s="144"/>
      <c r="O36" s="144"/>
      <c r="P36" s="144"/>
    </row>
    <row r="37" spans="10:23" ht="13.5" customHeight="1">
      <c r="J37" s="144"/>
      <c r="K37" s="144"/>
      <c r="L37" s="144"/>
      <c r="N37" s="144"/>
      <c r="O37" s="144"/>
      <c r="P37" s="144"/>
    </row>
    <row r="38" spans="10:23" ht="13.5" customHeight="1">
      <c r="J38" s="144"/>
      <c r="K38" s="144"/>
      <c r="L38" s="144"/>
      <c r="N38" s="144"/>
      <c r="O38" s="144"/>
      <c r="P38" s="144"/>
    </row>
    <row r="39" spans="10:23" ht="13.5" customHeight="1">
      <c r="J39" s="144"/>
      <c r="K39" s="144"/>
      <c r="L39" s="144"/>
      <c r="N39" s="144"/>
      <c r="O39" s="144"/>
      <c r="P39" s="144"/>
    </row>
    <row r="40" spans="10:23" ht="13.5" customHeight="1">
      <c r="J40" s="144"/>
      <c r="K40" s="144"/>
      <c r="L40" s="144"/>
      <c r="N40" s="144"/>
      <c r="O40" s="144"/>
      <c r="P40" s="144"/>
    </row>
    <row r="41" spans="10:23" ht="13.5" customHeight="1">
      <c r="J41" s="144"/>
      <c r="K41" s="144"/>
      <c r="L41" s="144"/>
      <c r="N41" s="144"/>
      <c r="O41" s="144"/>
      <c r="P41" s="144"/>
    </row>
    <row r="42" spans="10:23" ht="13.5" customHeight="1">
      <c r="J42" s="144"/>
      <c r="K42" s="144"/>
      <c r="L42" s="144"/>
      <c r="N42" s="144"/>
      <c r="O42" s="144"/>
      <c r="P42" s="144"/>
    </row>
    <row r="43" spans="10:23" ht="13.5" customHeight="1">
      <c r="J43" s="144"/>
      <c r="K43" s="144"/>
      <c r="L43" s="144"/>
      <c r="N43" s="144"/>
      <c r="O43" s="144"/>
      <c r="P43" s="144"/>
    </row>
    <row r="44" spans="10:23" ht="13.5" customHeight="1">
      <c r="J44" s="144"/>
      <c r="K44" s="144"/>
      <c r="L44" s="144"/>
      <c r="N44" s="144"/>
      <c r="O44" s="144"/>
      <c r="P44" s="144"/>
    </row>
    <row r="45" spans="10:23" ht="13.5" customHeight="1">
      <c r="J45" s="144"/>
      <c r="K45" s="144"/>
      <c r="L45" s="144"/>
      <c r="N45" s="144"/>
      <c r="O45" s="144"/>
      <c r="P45" s="144"/>
    </row>
    <row r="46" spans="10:23" ht="13.5" customHeight="1">
      <c r="J46" s="144"/>
      <c r="K46" s="144"/>
      <c r="L46" s="144"/>
      <c r="N46" s="144"/>
      <c r="O46" s="144"/>
      <c r="P46" s="144"/>
    </row>
    <row r="47" spans="10:23" ht="13.5" customHeight="1">
      <c r="J47" s="144"/>
      <c r="K47" s="144"/>
      <c r="L47" s="144"/>
      <c r="N47" s="144"/>
      <c r="O47" s="144"/>
      <c r="P47" s="144"/>
    </row>
    <row r="48" spans="10:23" ht="13.5" customHeight="1">
      <c r="J48" s="144"/>
      <c r="K48" s="144"/>
      <c r="L48" s="144"/>
      <c r="N48" s="144"/>
      <c r="O48" s="144"/>
      <c r="P48" s="144"/>
    </row>
    <row r="49" spans="10:16" ht="13.5" customHeight="1">
      <c r="J49" s="144"/>
      <c r="K49" s="144"/>
      <c r="L49" s="144"/>
      <c r="N49" s="144"/>
      <c r="O49" s="144"/>
      <c r="P49" s="144"/>
    </row>
    <row r="50" spans="10:16" ht="13.5" customHeight="1">
      <c r="J50" s="144"/>
      <c r="K50" s="144"/>
      <c r="L50" s="144"/>
      <c r="N50" s="144"/>
      <c r="O50" s="144"/>
      <c r="P50" s="144"/>
    </row>
    <row r="51" spans="10:16" ht="13.5" customHeight="1">
      <c r="J51" s="144"/>
      <c r="K51" s="144"/>
      <c r="L51" s="144"/>
      <c r="N51" s="144"/>
      <c r="O51" s="144"/>
      <c r="P51" s="144"/>
    </row>
    <row r="52" spans="10:16" ht="13.5" customHeight="1">
      <c r="J52" s="144"/>
      <c r="K52" s="144"/>
      <c r="L52" s="144"/>
      <c r="N52" s="144"/>
      <c r="O52" s="144"/>
      <c r="P52" s="144"/>
    </row>
    <row r="53" spans="10:16" ht="13.5" customHeight="1">
      <c r="J53" s="144"/>
      <c r="K53" s="144"/>
      <c r="L53" s="144"/>
      <c r="N53" s="144"/>
      <c r="O53" s="144"/>
      <c r="P53" s="144"/>
    </row>
    <row r="54" spans="10:16" ht="13.5" customHeight="1">
      <c r="J54" s="144"/>
      <c r="K54" s="144"/>
      <c r="L54" s="144"/>
      <c r="N54" s="144"/>
      <c r="O54" s="144"/>
      <c r="P54" s="144"/>
    </row>
    <row r="55" spans="10:16" ht="13.5" customHeight="1">
      <c r="J55" s="144"/>
      <c r="K55" s="144"/>
      <c r="L55" s="144"/>
      <c r="N55" s="144"/>
      <c r="O55" s="144"/>
      <c r="P55" s="144"/>
    </row>
    <row r="56" spans="10:16" ht="13.5" customHeight="1">
      <c r="J56" s="144"/>
      <c r="K56" s="144"/>
      <c r="L56" s="144"/>
      <c r="N56" s="144"/>
      <c r="O56" s="144"/>
      <c r="P56" s="144"/>
    </row>
    <row r="57" spans="10:16" ht="13.5" customHeight="1">
      <c r="J57" s="144"/>
      <c r="K57" s="144"/>
      <c r="L57" s="144"/>
      <c r="N57" s="144"/>
      <c r="O57" s="144"/>
      <c r="P57" s="144"/>
    </row>
    <row r="58" spans="10:16" ht="13.5" customHeight="1">
      <c r="J58" s="144"/>
      <c r="K58" s="144"/>
      <c r="L58" s="144"/>
      <c r="N58" s="144"/>
      <c r="O58" s="144"/>
      <c r="P58" s="144"/>
    </row>
    <row r="59" spans="10:16" ht="13.5" customHeight="1">
      <c r="J59" s="144"/>
      <c r="K59" s="144"/>
      <c r="L59" s="144"/>
      <c r="N59" s="144"/>
      <c r="O59" s="144"/>
      <c r="P59" s="144"/>
    </row>
    <row r="60" spans="10:16" ht="13.5" customHeight="1">
      <c r="J60" s="144"/>
      <c r="K60" s="144"/>
      <c r="L60" s="144"/>
      <c r="N60" s="144"/>
      <c r="O60" s="144"/>
      <c r="P60" s="144"/>
    </row>
    <row r="61" spans="10:16" ht="13.5" customHeight="1">
      <c r="J61" s="144"/>
      <c r="K61" s="144"/>
      <c r="L61" s="144"/>
      <c r="N61" s="144"/>
      <c r="O61" s="144"/>
      <c r="P61" s="144"/>
    </row>
    <row r="62" spans="10:16" ht="13.5" customHeight="1">
      <c r="J62" s="144"/>
      <c r="K62" s="144"/>
      <c r="L62" s="144"/>
      <c r="N62" s="144"/>
      <c r="O62" s="144"/>
      <c r="P62" s="144"/>
    </row>
    <row r="63" spans="10:16" ht="13.5" customHeight="1">
      <c r="J63" s="144"/>
      <c r="K63" s="144"/>
      <c r="L63" s="144"/>
      <c r="N63" s="144"/>
      <c r="O63" s="144"/>
      <c r="P63" s="144"/>
    </row>
    <row r="64" spans="10:16" ht="13.5" customHeight="1">
      <c r="J64" s="144"/>
      <c r="K64" s="144"/>
      <c r="L64" s="144"/>
      <c r="N64" s="144"/>
      <c r="O64" s="144"/>
      <c r="P64" s="144"/>
    </row>
    <row r="65" spans="10:16" ht="13.5" customHeight="1">
      <c r="J65" s="144"/>
      <c r="K65" s="144"/>
      <c r="L65" s="144"/>
      <c r="N65" s="144"/>
      <c r="O65" s="144"/>
      <c r="P65" s="144"/>
    </row>
    <row r="66" spans="10:16" ht="13.5" customHeight="1">
      <c r="J66" s="144"/>
      <c r="K66" s="144"/>
      <c r="L66" s="144"/>
      <c r="N66" s="144"/>
      <c r="O66" s="144"/>
      <c r="P66" s="144"/>
    </row>
    <row r="67" spans="10:16" ht="13.5" customHeight="1">
      <c r="J67" s="144"/>
      <c r="K67" s="144"/>
      <c r="L67" s="144"/>
      <c r="N67" s="144"/>
      <c r="O67" s="144"/>
      <c r="P67" s="144"/>
    </row>
    <row r="68" spans="10:16" ht="13.5" customHeight="1">
      <c r="J68" s="144"/>
      <c r="K68" s="144"/>
      <c r="L68" s="144"/>
      <c r="N68" s="144"/>
      <c r="O68" s="144"/>
      <c r="P68" s="144"/>
    </row>
    <row r="69" spans="10:16" ht="13.5" customHeight="1">
      <c r="J69" s="144"/>
      <c r="K69" s="144"/>
      <c r="L69" s="144"/>
      <c r="N69" s="144"/>
      <c r="O69" s="144"/>
      <c r="P69" s="144"/>
    </row>
    <row r="70" spans="10:16" ht="13.5" customHeight="1">
      <c r="J70" s="144"/>
      <c r="K70" s="144"/>
      <c r="L70" s="144"/>
      <c r="N70" s="144"/>
      <c r="O70" s="144"/>
      <c r="P70" s="144"/>
    </row>
    <row r="71" spans="10:16" ht="13.5" customHeight="1">
      <c r="J71" s="144"/>
      <c r="K71" s="144"/>
      <c r="L71" s="144"/>
      <c r="N71" s="144"/>
      <c r="O71" s="144"/>
      <c r="P71" s="144"/>
    </row>
    <row r="72" spans="10:16" ht="13.5" customHeight="1">
      <c r="J72" s="144"/>
      <c r="K72" s="144"/>
      <c r="L72" s="144"/>
      <c r="N72" s="144"/>
      <c r="O72" s="144"/>
      <c r="P72" s="144"/>
    </row>
    <row r="73" spans="10:16" ht="13.5" customHeight="1">
      <c r="J73" s="144"/>
      <c r="K73" s="144"/>
      <c r="L73" s="144"/>
      <c r="N73" s="144"/>
      <c r="O73" s="144"/>
      <c r="P73" s="144"/>
    </row>
    <row r="74" spans="10:16" ht="13.5" customHeight="1">
      <c r="J74" s="144"/>
      <c r="K74" s="144"/>
      <c r="L74" s="144"/>
      <c r="N74" s="144"/>
      <c r="O74" s="144"/>
      <c r="P74" s="144"/>
    </row>
    <row r="75" spans="10:16" ht="13.5" customHeight="1">
      <c r="J75" s="144"/>
      <c r="K75" s="144"/>
      <c r="L75" s="144"/>
      <c r="N75" s="144"/>
      <c r="O75" s="144"/>
      <c r="P75" s="144"/>
    </row>
    <row r="76" spans="10:16" ht="13.5" customHeight="1">
      <c r="J76" s="144"/>
      <c r="K76" s="144"/>
      <c r="L76" s="144"/>
      <c r="N76" s="144"/>
      <c r="O76" s="144"/>
      <c r="P76" s="144"/>
    </row>
    <row r="77" spans="10:16" ht="13.5" customHeight="1">
      <c r="J77" s="144"/>
      <c r="K77" s="144"/>
      <c r="L77" s="144"/>
      <c r="N77" s="144"/>
      <c r="O77" s="144"/>
      <c r="P77" s="144"/>
    </row>
    <row r="78" spans="10:16" ht="13.5" customHeight="1">
      <c r="J78" s="144"/>
      <c r="K78" s="144"/>
      <c r="L78" s="144"/>
      <c r="N78" s="144"/>
      <c r="O78" s="144"/>
      <c r="P78" s="144"/>
    </row>
    <row r="79" spans="10:16" ht="13.5" customHeight="1">
      <c r="J79" s="144"/>
      <c r="K79" s="144"/>
      <c r="L79" s="144"/>
      <c r="N79" s="144"/>
      <c r="O79" s="144"/>
      <c r="P79" s="144"/>
    </row>
    <row r="80" spans="10:16" ht="13.5" customHeight="1">
      <c r="J80" s="144"/>
      <c r="K80" s="144"/>
      <c r="L80" s="144"/>
      <c r="N80" s="144"/>
      <c r="O80" s="144"/>
      <c r="P80" s="144"/>
    </row>
    <row r="81" spans="10:16" ht="13.5" customHeight="1">
      <c r="J81" s="144"/>
      <c r="K81" s="144"/>
      <c r="L81" s="144"/>
      <c r="N81" s="144"/>
      <c r="O81" s="144"/>
      <c r="P81" s="144"/>
    </row>
    <row r="82" spans="10:16" ht="13.5" customHeight="1">
      <c r="J82" s="144"/>
      <c r="K82" s="144"/>
      <c r="L82" s="144"/>
      <c r="N82" s="144"/>
      <c r="O82" s="144"/>
      <c r="P82" s="144"/>
    </row>
    <row r="83" spans="10:16" ht="13.5" customHeight="1">
      <c r="J83" s="144"/>
      <c r="K83" s="144"/>
      <c r="L83" s="144"/>
      <c r="N83" s="144"/>
      <c r="O83" s="144"/>
      <c r="P83" s="144"/>
    </row>
    <row r="84" spans="10:16" ht="13.5" customHeight="1">
      <c r="J84" s="144"/>
      <c r="K84" s="144"/>
      <c r="L84" s="144"/>
      <c r="N84" s="144"/>
      <c r="O84" s="144"/>
      <c r="P84" s="144"/>
    </row>
    <row r="85" spans="10:16" ht="13.5" customHeight="1">
      <c r="J85" s="144"/>
      <c r="K85" s="144"/>
      <c r="L85" s="144"/>
      <c r="N85" s="144"/>
      <c r="O85" s="144"/>
      <c r="P85" s="144"/>
    </row>
    <row r="86" spans="10:16" ht="13.5" customHeight="1">
      <c r="J86" s="144"/>
      <c r="K86" s="144"/>
      <c r="L86" s="144"/>
      <c r="N86" s="144"/>
      <c r="O86" s="144"/>
      <c r="P86" s="144"/>
    </row>
    <row r="87" spans="10:16" ht="13.5" customHeight="1">
      <c r="J87" s="144"/>
      <c r="K87" s="144"/>
      <c r="L87" s="144"/>
      <c r="N87" s="144"/>
      <c r="O87" s="144"/>
      <c r="P87" s="144"/>
    </row>
    <row r="88" spans="10:16" ht="13.5" customHeight="1">
      <c r="J88" s="144"/>
      <c r="K88" s="144"/>
      <c r="L88" s="144"/>
      <c r="N88" s="144"/>
      <c r="O88" s="144"/>
      <c r="P88" s="144"/>
    </row>
    <row r="89" spans="10:16" ht="13.5" customHeight="1">
      <c r="J89" s="144"/>
      <c r="K89" s="144"/>
      <c r="L89" s="144"/>
      <c r="N89" s="144"/>
      <c r="O89" s="144"/>
      <c r="P89" s="144"/>
    </row>
    <row r="90" spans="10:16" ht="13.5" customHeight="1">
      <c r="J90" s="144"/>
      <c r="K90" s="144"/>
      <c r="L90" s="144"/>
      <c r="N90" s="144"/>
      <c r="O90" s="144"/>
      <c r="P90" s="144"/>
    </row>
    <row r="91" spans="10:16" ht="13.5" customHeight="1">
      <c r="J91" s="144"/>
      <c r="K91" s="144"/>
      <c r="L91" s="144"/>
      <c r="N91" s="144"/>
      <c r="O91" s="144"/>
      <c r="P91" s="144"/>
    </row>
    <row r="92" spans="10:16" ht="13.5" customHeight="1">
      <c r="J92" s="144"/>
      <c r="K92" s="144"/>
      <c r="L92" s="144"/>
      <c r="N92" s="144"/>
      <c r="O92" s="144"/>
      <c r="P92" s="144"/>
    </row>
    <row r="93" spans="10:16" ht="13.5" customHeight="1">
      <c r="J93" s="144"/>
      <c r="K93" s="144"/>
      <c r="L93" s="144"/>
      <c r="N93" s="144"/>
      <c r="O93" s="144"/>
      <c r="P93" s="144"/>
    </row>
    <row r="94" spans="10:16" ht="13.5" customHeight="1">
      <c r="J94" s="144"/>
      <c r="K94" s="144"/>
      <c r="L94" s="144"/>
      <c r="N94" s="144"/>
      <c r="O94" s="144"/>
      <c r="P94" s="144"/>
    </row>
    <row r="95" spans="10:16" ht="13.5" customHeight="1">
      <c r="J95" s="144"/>
      <c r="K95" s="144"/>
      <c r="L95" s="144"/>
      <c r="N95" s="144"/>
      <c r="O95" s="144"/>
      <c r="P95" s="144"/>
    </row>
    <row r="96" spans="10:16" ht="13.5" customHeight="1">
      <c r="J96" s="144"/>
      <c r="K96" s="144"/>
      <c r="L96" s="144"/>
      <c r="N96" s="144"/>
      <c r="O96" s="144"/>
      <c r="P96" s="144"/>
    </row>
    <row r="97" spans="10:16" ht="13.5" customHeight="1">
      <c r="J97" s="144"/>
      <c r="K97" s="144"/>
      <c r="L97" s="144"/>
      <c r="N97" s="144"/>
      <c r="O97" s="144"/>
      <c r="P97" s="144"/>
    </row>
    <row r="98" spans="10:16" ht="13.5" customHeight="1">
      <c r="J98" s="144"/>
      <c r="K98" s="144"/>
      <c r="L98" s="144"/>
      <c r="N98" s="144"/>
      <c r="O98" s="144"/>
      <c r="P98" s="144"/>
    </row>
    <row r="99" spans="10:16" ht="13.5" customHeight="1">
      <c r="J99" s="144"/>
      <c r="K99" s="144"/>
      <c r="L99" s="144"/>
      <c r="N99" s="144"/>
      <c r="O99" s="144"/>
      <c r="P99" s="144"/>
    </row>
    <row r="100" spans="10:16" ht="13.5" customHeight="1">
      <c r="J100" s="144"/>
      <c r="K100" s="144"/>
      <c r="L100" s="144"/>
      <c r="N100" s="144"/>
      <c r="O100" s="144"/>
      <c r="P100" s="144"/>
    </row>
    <row r="101" spans="10:16" ht="13.5" customHeight="1">
      <c r="J101" s="144"/>
      <c r="K101" s="144"/>
      <c r="L101" s="144"/>
      <c r="N101" s="144"/>
      <c r="O101" s="144"/>
      <c r="P101" s="144"/>
    </row>
    <row r="102" spans="10:16" ht="13.5" customHeight="1">
      <c r="J102" s="144"/>
      <c r="K102" s="144"/>
      <c r="L102" s="144"/>
      <c r="N102" s="144"/>
      <c r="O102" s="144"/>
      <c r="P102" s="144"/>
    </row>
    <row r="103" spans="10:16" ht="13.5" customHeight="1">
      <c r="J103" s="144"/>
      <c r="K103" s="144"/>
      <c r="L103" s="144"/>
      <c r="N103" s="144"/>
      <c r="O103" s="144"/>
      <c r="P103" s="144"/>
    </row>
    <row r="104" spans="10:16" ht="13.5" customHeight="1">
      <c r="J104" s="144"/>
      <c r="K104" s="144"/>
      <c r="L104" s="144"/>
      <c r="N104" s="144"/>
      <c r="O104" s="144"/>
      <c r="P104" s="144"/>
    </row>
    <row r="105" spans="10:16" ht="13.5" customHeight="1">
      <c r="J105" s="144"/>
      <c r="K105" s="144"/>
      <c r="L105" s="144"/>
      <c r="N105" s="144"/>
      <c r="O105" s="144"/>
      <c r="P105" s="144"/>
    </row>
    <row r="106" spans="10:16" ht="13.5" customHeight="1">
      <c r="J106" s="144"/>
      <c r="K106" s="144"/>
      <c r="L106" s="144"/>
      <c r="N106" s="144"/>
      <c r="O106" s="144"/>
      <c r="P106" s="144"/>
    </row>
    <row r="107" spans="10:16" ht="13.5" customHeight="1">
      <c r="J107" s="144"/>
      <c r="K107" s="144"/>
      <c r="L107" s="144"/>
      <c r="N107" s="144"/>
      <c r="O107" s="144"/>
      <c r="P107" s="144"/>
    </row>
    <row r="108" spans="10:16" ht="13.5" customHeight="1">
      <c r="J108" s="144"/>
      <c r="K108" s="144"/>
      <c r="L108" s="144"/>
      <c r="N108" s="144"/>
      <c r="O108" s="144"/>
      <c r="P108" s="144"/>
    </row>
    <row r="109" spans="10:16" ht="13.5" customHeight="1">
      <c r="J109" s="144"/>
      <c r="K109" s="144"/>
      <c r="L109" s="144"/>
      <c r="N109" s="144"/>
      <c r="O109" s="144"/>
      <c r="P109" s="144"/>
    </row>
    <row r="110" spans="10:16" ht="13.5" customHeight="1">
      <c r="J110" s="144"/>
      <c r="K110" s="144"/>
      <c r="L110" s="144"/>
      <c r="N110" s="144"/>
      <c r="O110" s="144"/>
      <c r="P110" s="144"/>
    </row>
    <row r="111" spans="10:16" ht="13.5" customHeight="1">
      <c r="J111" s="144"/>
      <c r="K111" s="144"/>
      <c r="L111" s="144"/>
      <c r="N111" s="144"/>
      <c r="O111" s="144"/>
      <c r="P111" s="144"/>
    </row>
    <row r="112" spans="10:16" ht="13.5" customHeight="1">
      <c r="J112" s="144"/>
      <c r="K112" s="144"/>
      <c r="L112" s="144"/>
      <c r="N112" s="144"/>
      <c r="O112" s="144"/>
      <c r="P112" s="144"/>
    </row>
    <row r="113" spans="10:16" ht="13.5" customHeight="1">
      <c r="J113" s="144"/>
      <c r="K113" s="144"/>
      <c r="L113" s="144"/>
      <c r="N113" s="144"/>
      <c r="O113" s="144"/>
      <c r="P113" s="144"/>
    </row>
    <row r="114" spans="10:16" ht="13.5" customHeight="1">
      <c r="J114" s="144"/>
      <c r="K114" s="144"/>
      <c r="L114" s="144"/>
      <c r="N114" s="144"/>
      <c r="O114" s="144"/>
      <c r="P114" s="144"/>
    </row>
    <row r="115" spans="10:16" ht="13.5" customHeight="1">
      <c r="J115" s="144"/>
      <c r="K115" s="144"/>
      <c r="L115" s="144"/>
      <c r="N115" s="144"/>
      <c r="O115" s="144"/>
      <c r="P115" s="144"/>
    </row>
    <row r="116" spans="10:16" ht="13.5" customHeight="1">
      <c r="J116" s="144"/>
      <c r="K116" s="144"/>
      <c r="L116" s="144"/>
      <c r="N116" s="144"/>
      <c r="O116" s="144"/>
      <c r="P116" s="144"/>
    </row>
    <row r="117" spans="10:16" ht="13.5" customHeight="1">
      <c r="J117" s="144"/>
      <c r="K117" s="144"/>
      <c r="L117" s="144"/>
      <c r="N117" s="144"/>
      <c r="O117" s="144"/>
      <c r="P117" s="144"/>
    </row>
    <row r="118" spans="10:16" ht="13.5" customHeight="1">
      <c r="J118" s="144"/>
      <c r="K118" s="144"/>
      <c r="L118" s="144"/>
      <c r="N118" s="144"/>
      <c r="O118" s="144"/>
      <c r="P118" s="144"/>
    </row>
    <row r="119" spans="10:16" ht="13.5" customHeight="1">
      <c r="J119" s="144"/>
      <c r="K119" s="144"/>
      <c r="L119" s="144"/>
      <c r="N119" s="144"/>
      <c r="O119" s="144"/>
      <c r="P119" s="144"/>
    </row>
    <row r="120" spans="10:16" ht="13.5" customHeight="1">
      <c r="J120" s="144"/>
      <c r="K120" s="144"/>
      <c r="L120" s="144"/>
      <c r="N120" s="144"/>
      <c r="O120" s="144"/>
      <c r="P120" s="144"/>
    </row>
    <row r="121" spans="10:16" ht="13.5" customHeight="1">
      <c r="J121" s="144"/>
      <c r="K121" s="144"/>
      <c r="L121" s="144"/>
      <c r="N121" s="144"/>
      <c r="O121" s="144"/>
      <c r="P121" s="144"/>
    </row>
    <row r="122" spans="10:16" ht="13.5" customHeight="1">
      <c r="J122" s="144"/>
      <c r="K122" s="144"/>
      <c r="L122" s="144"/>
      <c r="N122" s="144"/>
      <c r="O122" s="144"/>
      <c r="P122" s="144"/>
    </row>
    <row r="123" spans="10:16" ht="13.5" customHeight="1">
      <c r="J123" s="144"/>
      <c r="K123" s="144"/>
      <c r="L123" s="144"/>
      <c r="N123" s="144"/>
      <c r="O123" s="144"/>
      <c r="P123" s="144"/>
    </row>
    <row r="124" spans="10:16" ht="13.5" customHeight="1">
      <c r="J124" s="144"/>
      <c r="K124" s="144"/>
      <c r="L124" s="144"/>
      <c r="N124" s="144"/>
      <c r="O124" s="144"/>
      <c r="P124" s="144"/>
    </row>
    <row r="125" spans="10:16" ht="13.5" customHeight="1">
      <c r="J125" s="144"/>
      <c r="K125" s="144"/>
      <c r="L125" s="144"/>
      <c r="N125" s="144"/>
      <c r="O125" s="144"/>
      <c r="P125" s="144"/>
    </row>
    <row r="126" spans="10:16" ht="13.5" customHeight="1">
      <c r="J126" s="144"/>
      <c r="K126" s="144"/>
      <c r="L126" s="144"/>
      <c r="N126" s="144"/>
      <c r="O126" s="144"/>
      <c r="P126" s="144"/>
    </row>
    <row r="127" spans="10:16" ht="13.5" customHeight="1">
      <c r="J127" s="144"/>
      <c r="K127" s="144"/>
      <c r="L127" s="144"/>
      <c r="N127" s="144"/>
      <c r="O127" s="144"/>
      <c r="P127" s="144"/>
    </row>
    <row r="128" spans="10:16" ht="13.5" customHeight="1">
      <c r="J128" s="144"/>
      <c r="K128" s="144"/>
      <c r="L128" s="144"/>
      <c r="N128" s="144"/>
      <c r="O128" s="144"/>
      <c r="P128" s="144"/>
    </row>
    <row r="129" spans="10:16" ht="13.5" customHeight="1">
      <c r="J129" s="144"/>
      <c r="K129" s="144"/>
      <c r="L129" s="144"/>
      <c r="N129" s="144"/>
      <c r="O129" s="144"/>
      <c r="P129" s="144"/>
    </row>
    <row r="130" spans="10:16" ht="13.5" customHeight="1">
      <c r="J130" s="144"/>
      <c r="K130" s="144"/>
      <c r="L130" s="144"/>
      <c r="N130" s="144"/>
      <c r="O130" s="144"/>
      <c r="P130" s="144"/>
    </row>
    <row r="131" spans="10:16" ht="13.5" customHeight="1">
      <c r="J131" s="144"/>
      <c r="K131" s="144"/>
      <c r="L131" s="144"/>
      <c r="N131" s="144"/>
      <c r="O131" s="144"/>
      <c r="P131" s="144"/>
    </row>
    <row r="132" spans="10:16" ht="13.5" customHeight="1">
      <c r="J132" s="144"/>
      <c r="K132" s="144"/>
      <c r="L132" s="144"/>
      <c r="N132" s="144"/>
      <c r="O132" s="144"/>
      <c r="P132" s="144"/>
    </row>
    <row r="133" spans="10:16" ht="13.5" customHeight="1">
      <c r="J133" s="144"/>
      <c r="K133" s="144"/>
      <c r="L133" s="144"/>
      <c r="N133" s="144"/>
      <c r="O133" s="144"/>
      <c r="P133" s="144"/>
    </row>
    <row r="134" spans="10:16" ht="13.5" customHeight="1">
      <c r="J134" s="144"/>
      <c r="K134" s="144"/>
      <c r="L134" s="144"/>
      <c r="N134" s="144"/>
      <c r="O134" s="144"/>
      <c r="P134" s="144"/>
    </row>
    <row r="135" spans="10:16" ht="13.5" customHeight="1">
      <c r="J135" s="144"/>
      <c r="K135" s="144"/>
      <c r="L135" s="144"/>
      <c r="N135" s="144"/>
      <c r="O135" s="144"/>
      <c r="P135" s="144"/>
    </row>
    <row r="136" spans="10:16" ht="13.5" customHeight="1">
      <c r="J136" s="144"/>
      <c r="K136" s="144"/>
      <c r="L136" s="144"/>
      <c r="N136" s="144"/>
      <c r="O136" s="144"/>
      <c r="P136" s="144"/>
    </row>
    <row r="137" spans="10:16" ht="13.5" customHeight="1">
      <c r="J137" s="144"/>
      <c r="K137" s="144"/>
      <c r="L137" s="144"/>
      <c r="N137" s="144"/>
      <c r="O137" s="144"/>
      <c r="P137" s="144"/>
    </row>
    <row r="138" spans="10:16" ht="13.5" customHeight="1">
      <c r="J138" s="144"/>
      <c r="K138" s="144"/>
      <c r="L138" s="144"/>
      <c r="N138" s="144"/>
      <c r="O138" s="144"/>
      <c r="P138" s="144"/>
    </row>
    <row r="139" spans="10:16" ht="13.5" customHeight="1">
      <c r="J139" s="144"/>
      <c r="K139" s="144"/>
      <c r="L139" s="144"/>
      <c r="N139" s="144"/>
      <c r="O139" s="144"/>
      <c r="P139" s="144"/>
    </row>
    <row r="140" spans="10:16" ht="13.5" customHeight="1">
      <c r="J140" s="144"/>
      <c r="K140" s="144"/>
      <c r="L140" s="144"/>
      <c r="N140" s="144"/>
      <c r="O140" s="144"/>
      <c r="P140" s="144"/>
    </row>
    <row r="141" spans="10:16" ht="13.5" customHeight="1">
      <c r="J141" s="144"/>
      <c r="K141" s="144"/>
      <c r="L141" s="144"/>
      <c r="N141" s="144"/>
      <c r="O141" s="144"/>
      <c r="P141" s="144"/>
    </row>
    <row r="142" spans="10:16" ht="13.5" customHeight="1">
      <c r="J142" s="144"/>
      <c r="K142" s="144"/>
      <c r="L142" s="144"/>
      <c r="N142" s="144"/>
      <c r="O142" s="144"/>
      <c r="P142" s="144"/>
    </row>
    <row r="143" spans="10:16" ht="13.5" customHeight="1">
      <c r="J143" s="144"/>
      <c r="K143" s="144"/>
      <c r="L143" s="144"/>
      <c r="N143" s="144"/>
      <c r="O143" s="144"/>
      <c r="P143" s="144"/>
    </row>
    <row r="144" spans="10:16" ht="13.5" customHeight="1">
      <c r="J144" s="144"/>
      <c r="K144" s="144"/>
      <c r="L144" s="144"/>
      <c r="N144" s="144"/>
      <c r="O144" s="144"/>
      <c r="P144" s="144"/>
    </row>
    <row r="145" spans="10:16" ht="13.5" customHeight="1">
      <c r="J145" s="144"/>
      <c r="K145" s="144"/>
      <c r="L145" s="144"/>
      <c r="N145" s="144"/>
      <c r="O145" s="144"/>
      <c r="P145" s="144"/>
    </row>
    <row r="146" spans="10:16" ht="13.5" customHeight="1">
      <c r="J146" s="144"/>
      <c r="K146" s="144"/>
      <c r="L146" s="144"/>
      <c r="N146" s="144"/>
      <c r="O146" s="144"/>
      <c r="P146" s="144"/>
    </row>
    <row r="147" spans="10:16" ht="13.5" customHeight="1">
      <c r="J147" s="144"/>
      <c r="K147" s="144"/>
      <c r="L147" s="144"/>
      <c r="N147" s="144"/>
      <c r="O147" s="144"/>
      <c r="P147" s="144"/>
    </row>
    <row r="148" spans="10:16" ht="13.5" customHeight="1">
      <c r="J148" s="144"/>
      <c r="K148" s="144"/>
      <c r="L148" s="144"/>
      <c r="N148" s="144"/>
      <c r="O148" s="144"/>
      <c r="P148" s="144"/>
    </row>
    <row r="149" spans="10:16" ht="13.5" customHeight="1">
      <c r="J149" s="144"/>
      <c r="K149" s="144"/>
      <c r="L149" s="144"/>
      <c r="N149" s="144"/>
      <c r="O149" s="144"/>
      <c r="P149" s="144"/>
    </row>
    <row r="150" spans="10:16" ht="13.5" customHeight="1">
      <c r="J150" s="144"/>
      <c r="K150" s="144"/>
      <c r="L150" s="144"/>
      <c r="N150" s="144"/>
      <c r="O150" s="144"/>
      <c r="P150" s="144"/>
    </row>
    <row r="151" spans="10:16" ht="13.5" customHeight="1">
      <c r="J151" s="144"/>
      <c r="K151" s="144"/>
      <c r="L151" s="144"/>
      <c r="N151" s="144"/>
      <c r="O151" s="144"/>
      <c r="P151" s="144"/>
    </row>
    <row r="152" spans="10:16" ht="13.5" customHeight="1">
      <c r="J152" s="144"/>
      <c r="K152" s="144"/>
      <c r="L152" s="144"/>
      <c r="N152" s="144"/>
      <c r="O152" s="144"/>
      <c r="P152" s="144"/>
    </row>
    <row r="153" spans="10:16" ht="13.5" customHeight="1">
      <c r="J153" s="144"/>
      <c r="K153" s="144"/>
      <c r="L153" s="144"/>
      <c r="N153" s="144"/>
      <c r="O153" s="144"/>
      <c r="P153" s="144"/>
    </row>
    <row r="154" spans="10:16" ht="13.5" customHeight="1">
      <c r="J154" s="144"/>
      <c r="K154" s="144"/>
      <c r="L154" s="144"/>
      <c r="N154" s="144"/>
      <c r="O154" s="144"/>
      <c r="P154" s="144"/>
    </row>
    <row r="155" spans="10:16" ht="13.5" customHeight="1">
      <c r="J155" s="144"/>
      <c r="K155" s="144"/>
      <c r="L155" s="144"/>
      <c r="N155" s="144"/>
      <c r="O155" s="144"/>
      <c r="P155" s="144"/>
    </row>
    <row r="156" spans="10:16" ht="13.5" customHeight="1">
      <c r="J156" s="144"/>
      <c r="K156" s="144"/>
      <c r="L156" s="144"/>
      <c r="N156" s="144"/>
      <c r="O156" s="144"/>
      <c r="P156" s="144"/>
    </row>
    <row r="157" spans="10:16" ht="13.5" customHeight="1">
      <c r="J157" s="144"/>
      <c r="K157" s="144"/>
      <c r="L157" s="144"/>
      <c r="N157" s="144"/>
      <c r="O157" s="144"/>
      <c r="P157" s="144"/>
    </row>
    <row r="158" spans="10:16" ht="13.5" customHeight="1">
      <c r="J158" s="144"/>
      <c r="K158" s="144"/>
      <c r="L158" s="144"/>
      <c r="N158" s="144"/>
      <c r="O158" s="144"/>
      <c r="P158" s="144"/>
    </row>
    <row r="159" spans="10:16" ht="13.5" customHeight="1">
      <c r="J159" s="144"/>
      <c r="K159" s="144"/>
      <c r="L159" s="144"/>
      <c r="N159" s="144"/>
      <c r="O159" s="144"/>
      <c r="P159" s="144"/>
    </row>
    <row r="160" spans="10:16" ht="13.5" customHeight="1">
      <c r="J160" s="144"/>
      <c r="K160" s="144"/>
      <c r="L160" s="144"/>
      <c r="N160" s="144"/>
      <c r="O160" s="144"/>
      <c r="P160" s="144"/>
    </row>
    <row r="161" spans="10:16" ht="13.5" customHeight="1">
      <c r="J161" s="144"/>
      <c r="K161" s="144"/>
      <c r="L161" s="144"/>
      <c r="N161" s="144"/>
      <c r="O161" s="144"/>
      <c r="P161" s="144"/>
    </row>
    <row r="162" spans="10:16" ht="13.5" customHeight="1">
      <c r="J162" s="144"/>
      <c r="K162" s="144"/>
      <c r="L162" s="144"/>
      <c r="N162" s="144"/>
      <c r="O162" s="144"/>
      <c r="P162" s="144"/>
    </row>
    <row r="163" spans="10:16" ht="13.5" customHeight="1">
      <c r="J163" s="144"/>
      <c r="K163" s="144"/>
      <c r="L163" s="144"/>
      <c r="N163" s="144"/>
      <c r="O163" s="144"/>
      <c r="P163" s="144"/>
    </row>
    <row r="164" spans="10:16" ht="13.5" customHeight="1">
      <c r="J164" s="144"/>
      <c r="K164" s="144"/>
      <c r="L164" s="144"/>
      <c r="N164" s="144"/>
      <c r="O164" s="144"/>
      <c r="P164" s="144"/>
    </row>
    <row r="165" spans="10:16" ht="13.5" customHeight="1">
      <c r="J165" s="144"/>
      <c r="K165" s="144"/>
      <c r="L165" s="144"/>
      <c r="N165" s="144"/>
      <c r="O165" s="144"/>
      <c r="P165" s="144"/>
    </row>
    <row r="166" spans="10:16" ht="13.5" customHeight="1">
      <c r="J166" s="144"/>
      <c r="K166" s="144"/>
      <c r="L166" s="144"/>
      <c r="N166" s="144"/>
      <c r="O166" s="144"/>
      <c r="P166" s="144"/>
    </row>
    <row r="167" spans="10:16" ht="13.5" customHeight="1">
      <c r="J167" s="144"/>
      <c r="K167" s="144"/>
      <c r="L167" s="144"/>
      <c r="N167" s="144"/>
      <c r="O167" s="144"/>
      <c r="P167" s="144"/>
    </row>
    <row r="168" spans="10:16" ht="13.5" customHeight="1">
      <c r="J168" s="144"/>
      <c r="K168" s="144"/>
      <c r="L168" s="144"/>
      <c r="N168" s="144"/>
      <c r="O168" s="144"/>
      <c r="P168" s="144"/>
    </row>
    <row r="169" spans="10:16" ht="13.5" customHeight="1">
      <c r="J169" s="144"/>
      <c r="K169" s="144"/>
      <c r="L169" s="144"/>
      <c r="N169" s="144"/>
      <c r="O169" s="144"/>
      <c r="P169" s="144"/>
    </row>
    <row r="170" spans="10:16" ht="13.5" customHeight="1">
      <c r="J170" s="144"/>
      <c r="K170" s="144"/>
      <c r="L170" s="144"/>
      <c r="N170" s="144"/>
      <c r="O170" s="144"/>
      <c r="P170" s="144"/>
    </row>
    <row r="171" spans="10:16" ht="13.5" customHeight="1">
      <c r="J171" s="144"/>
      <c r="K171" s="144"/>
      <c r="L171" s="144"/>
      <c r="N171" s="144"/>
      <c r="O171" s="144"/>
      <c r="P171" s="144"/>
    </row>
    <row r="172" spans="10:16" ht="13.5" customHeight="1">
      <c r="J172" s="144"/>
      <c r="K172" s="144"/>
      <c r="L172" s="144"/>
      <c r="N172" s="144"/>
      <c r="O172" s="144"/>
      <c r="P172" s="144"/>
    </row>
    <row r="173" spans="10:16" ht="13.5" customHeight="1">
      <c r="J173" s="144"/>
      <c r="K173" s="144"/>
      <c r="L173" s="144"/>
      <c r="N173" s="144"/>
      <c r="O173" s="144"/>
      <c r="P173" s="144"/>
    </row>
    <row r="174" spans="10:16" ht="13.5" customHeight="1">
      <c r="J174" s="144"/>
      <c r="K174" s="144"/>
      <c r="L174" s="144"/>
      <c r="N174" s="144"/>
      <c r="O174" s="144"/>
      <c r="P174" s="144"/>
    </row>
    <row r="175" spans="10:16" ht="13.5" customHeight="1">
      <c r="J175" s="144"/>
      <c r="K175" s="144"/>
      <c r="L175" s="144"/>
      <c r="N175" s="144"/>
      <c r="O175" s="144"/>
      <c r="P175" s="144"/>
    </row>
    <row r="176" spans="10:16" ht="13.5" customHeight="1">
      <c r="J176" s="144"/>
      <c r="K176" s="144"/>
      <c r="L176" s="144"/>
      <c r="N176" s="144"/>
      <c r="O176" s="144"/>
      <c r="P176" s="144"/>
    </row>
    <row r="177" spans="10:16" ht="13.5" customHeight="1">
      <c r="J177" s="144"/>
      <c r="K177" s="144"/>
      <c r="L177" s="144"/>
      <c r="N177" s="144"/>
      <c r="O177" s="144"/>
      <c r="P177" s="144"/>
    </row>
    <row r="178" spans="10:16" ht="13.5" customHeight="1">
      <c r="J178" s="144"/>
      <c r="K178" s="144"/>
      <c r="L178" s="144"/>
      <c r="N178" s="144"/>
      <c r="O178" s="144"/>
      <c r="P178" s="144"/>
    </row>
    <row r="179" spans="10:16" ht="13.5" customHeight="1">
      <c r="J179" s="144"/>
      <c r="K179" s="144"/>
      <c r="L179" s="144"/>
      <c r="N179" s="144"/>
      <c r="O179" s="144"/>
      <c r="P179" s="144"/>
    </row>
    <row r="180" spans="10:16" ht="13.5" customHeight="1">
      <c r="J180" s="144"/>
      <c r="K180" s="144"/>
      <c r="L180" s="144"/>
      <c r="N180" s="144"/>
      <c r="O180" s="144"/>
      <c r="P180" s="144"/>
    </row>
    <row r="181" spans="10:16" ht="13.5" customHeight="1">
      <c r="J181" s="144"/>
      <c r="K181" s="144"/>
      <c r="L181" s="144"/>
      <c r="N181" s="144"/>
      <c r="O181" s="144"/>
      <c r="P181" s="144"/>
    </row>
    <row r="182" spans="10:16" ht="13.5" customHeight="1">
      <c r="J182" s="144"/>
      <c r="K182" s="144"/>
      <c r="L182" s="144"/>
      <c r="N182" s="144"/>
      <c r="O182" s="144"/>
      <c r="P182" s="144"/>
    </row>
    <row r="183" spans="10:16" ht="13.5" customHeight="1">
      <c r="J183" s="144"/>
      <c r="K183" s="144"/>
      <c r="L183" s="144"/>
      <c r="N183" s="144"/>
      <c r="O183" s="144"/>
      <c r="P183" s="144"/>
    </row>
    <row r="184" spans="10:16" ht="13.5" customHeight="1">
      <c r="J184" s="144"/>
      <c r="K184" s="144"/>
      <c r="L184" s="144"/>
      <c r="N184" s="144"/>
      <c r="O184" s="144"/>
      <c r="P184" s="144"/>
    </row>
    <row r="185" spans="10:16" ht="13.5" customHeight="1">
      <c r="J185" s="144"/>
      <c r="K185" s="144"/>
      <c r="L185" s="144"/>
      <c r="N185" s="144"/>
      <c r="O185" s="144"/>
      <c r="P185" s="144"/>
    </row>
    <row r="186" spans="10:16" ht="13.5" customHeight="1">
      <c r="J186" s="144"/>
      <c r="K186" s="144"/>
      <c r="L186" s="144"/>
      <c r="N186" s="144"/>
      <c r="O186" s="144"/>
      <c r="P186" s="144"/>
    </row>
    <row r="187" spans="10:16" ht="13.5" customHeight="1">
      <c r="J187" s="144"/>
      <c r="K187" s="144"/>
      <c r="L187" s="144"/>
      <c r="N187" s="144"/>
      <c r="O187" s="144"/>
      <c r="P187" s="144"/>
    </row>
    <row r="188" spans="10:16" ht="13.5" customHeight="1">
      <c r="J188" s="144"/>
      <c r="K188" s="144"/>
      <c r="L188" s="144"/>
      <c r="N188" s="144"/>
      <c r="O188" s="144"/>
      <c r="P188" s="144"/>
    </row>
    <row r="189" spans="10:16" ht="13.5" customHeight="1">
      <c r="J189" s="144"/>
      <c r="K189" s="144"/>
      <c r="L189" s="144"/>
      <c r="N189" s="144"/>
      <c r="O189" s="144"/>
      <c r="P189" s="144"/>
    </row>
    <row r="190" spans="10:16" ht="13.5" customHeight="1">
      <c r="J190" s="144"/>
      <c r="K190" s="144"/>
      <c r="L190" s="144"/>
      <c r="N190" s="144"/>
      <c r="O190" s="144"/>
      <c r="P190" s="144"/>
    </row>
    <row r="191" spans="10:16" ht="13.5" customHeight="1">
      <c r="J191" s="144"/>
      <c r="K191" s="144"/>
      <c r="L191" s="144"/>
      <c r="N191" s="144"/>
      <c r="O191" s="144"/>
      <c r="P191" s="144"/>
    </row>
    <row r="192" spans="10:16" ht="13.5" customHeight="1">
      <c r="J192" s="144"/>
      <c r="K192" s="144"/>
      <c r="L192" s="144"/>
      <c r="N192" s="144"/>
      <c r="O192" s="144"/>
      <c r="P192" s="144"/>
    </row>
    <row r="193" spans="10:16" ht="13.5" customHeight="1">
      <c r="J193" s="144"/>
      <c r="K193" s="144"/>
      <c r="L193" s="144"/>
      <c r="N193" s="144"/>
      <c r="O193" s="144"/>
      <c r="P193" s="144"/>
    </row>
    <row r="194" spans="10:16" ht="13.5" customHeight="1">
      <c r="J194" s="144"/>
      <c r="K194" s="144"/>
      <c r="L194" s="144"/>
      <c r="N194" s="144"/>
      <c r="O194" s="144"/>
      <c r="P194" s="144"/>
    </row>
    <row r="195" spans="10:16" ht="13.5" customHeight="1">
      <c r="J195" s="144"/>
      <c r="K195" s="144"/>
      <c r="L195" s="144"/>
      <c r="N195" s="144"/>
      <c r="O195" s="144"/>
      <c r="P195" s="144"/>
    </row>
    <row r="196" spans="10:16" ht="13.5" customHeight="1">
      <c r="J196" s="144"/>
      <c r="K196" s="144"/>
      <c r="L196" s="144"/>
      <c r="N196" s="144"/>
      <c r="O196" s="144"/>
      <c r="P196" s="144"/>
    </row>
    <row r="197" spans="10:16" ht="13.5" customHeight="1">
      <c r="J197" s="144"/>
      <c r="K197" s="144"/>
      <c r="L197" s="144"/>
      <c r="N197" s="144"/>
      <c r="O197" s="144"/>
      <c r="P197" s="144"/>
    </row>
    <row r="198" spans="10:16" ht="13.5" customHeight="1">
      <c r="J198" s="144"/>
      <c r="K198" s="144"/>
      <c r="L198" s="144"/>
      <c r="N198" s="144"/>
      <c r="O198" s="144"/>
      <c r="P198" s="144"/>
    </row>
    <row r="199" spans="10:16" ht="13.5" customHeight="1">
      <c r="J199" s="144"/>
      <c r="K199" s="144"/>
      <c r="L199" s="144"/>
      <c r="N199" s="144"/>
      <c r="O199" s="144"/>
      <c r="P199" s="144"/>
    </row>
    <row r="200" spans="10:16" ht="13.5" customHeight="1">
      <c r="J200" s="144"/>
      <c r="K200" s="144"/>
      <c r="L200" s="144"/>
      <c r="N200" s="144"/>
      <c r="O200" s="144"/>
      <c r="P200" s="144"/>
    </row>
    <row r="201" spans="10:16" ht="13.5" customHeight="1">
      <c r="J201" s="144"/>
      <c r="K201" s="144"/>
      <c r="L201" s="144"/>
      <c r="N201" s="144"/>
      <c r="O201" s="144"/>
      <c r="P201" s="144"/>
    </row>
    <row r="202" spans="10:16" ht="13.5" customHeight="1">
      <c r="J202" s="144"/>
      <c r="K202" s="144"/>
      <c r="L202" s="144"/>
      <c r="N202" s="144"/>
      <c r="O202" s="144"/>
      <c r="P202" s="144"/>
    </row>
    <row r="203" spans="10:16" ht="13.5" customHeight="1">
      <c r="J203" s="144"/>
      <c r="K203" s="144"/>
      <c r="L203" s="144"/>
      <c r="N203" s="144"/>
      <c r="O203" s="144"/>
      <c r="P203" s="144"/>
    </row>
    <row r="204" spans="10:16" ht="13.5" customHeight="1">
      <c r="J204" s="144"/>
      <c r="K204" s="144"/>
      <c r="L204" s="144"/>
      <c r="N204" s="144"/>
      <c r="O204" s="144"/>
      <c r="P204" s="144"/>
    </row>
    <row r="205" spans="10:16" ht="13.5" customHeight="1">
      <c r="J205" s="144"/>
      <c r="K205" s="144"/>
      <c r="L205" s="144"/>
      <c r="N205" s="144"/>
      <c r="O205" s="144"/>
      <c r="P205" s="144"/>
    </row>
    <row r="206" spans="10:16" ht="13.5" customHeight="1">
      <c r="J206" s="144"/>
      <c r="K206" s="144"/>
      <c r="L206" s="144"/>
      <c r="N206" s="144"/>
      <c r="O206" s="144"/>
      <c r="P206" s="144"/>
    </row>
    <row r="207" spans="10:16" ht="13.5" customHeight="1">
      <c r="J207" s="144"/>
      <c r="K207" s="144"/>
      <c r="L207" s="144"/>
      <c r="N207" s="144"/>
      <c r="O207" s="144"/>
      <c r="P207" s="144"/>
    </row>
    <row r="208" spans="10:16" ht="13.5" customHeight="1">
      <c r="J208" s="144"/>
      <c r="K208" s="144"/>
      <c r="L208" s="144"/>
      <c r="N208" s="144"/>
      <c r="O208" s="144"/>
      <c r="P208" s="144"/>
    </row>
    <row r="209" spans="10:16" ht="13.5" customHeight="1">
      <c r="J209" s="144"/>
      <c r="K209" s="144"/>
      <c r="L209" s="144"/>
      <c r="N209" s="144"/>
      <c r="O209" s="144"/>
      <c r="P209" s="144"/>
    </row>
    <row r="210" spans="10:16" ht="13.5" customHeight="1">
      <c r="J210" s="144"/>
      <c r="K210" s="144"/>
      <c r="L210" s="144"/>
      <c r="N210" s="144"/>
      <c r="O210" s="144"/>
      <c r="P210" s="144"/>
    </row>
    <row r="211" spans="10:16" ht="13.5" customHeight="1">
      <c r="J211" s="144"/>
      <c r="K211" s="144"/>
      <c r="L211" s="144"/>
      <c r="N211" s="144"/>
      <c r="O211" s="144"/>
      <c r="P211" s="144"/>
    </row>
    <row r="212" spans="10:16" ht="13.5" customHeight="1">
      <c r="J212" s="144"/>
      <c r="K212" s="144"/>
      <c r="L212" s="144"/>
      <c r="N212" s="144"/>
      <c r="O212" s="144"/>
      <c r="P212" s="144"/>
    </row>
    <row r="213" spans="10:16" ht="13.5" customHeight="1">
      <c r="J213" s="144"/>
      <c r="K213" s="144"/>
      <c r="L213" s="144"/>
      <c r="N213" s="144"/>
      <c r="O213" s="144"/>
      <c r="P213" s="144"/>
    </row>
    <row r="214" spans="10:16" ht="13.5" customHeight="1">
      <c r="J214" s="144"/>
      <c r="K214" s="144"/>
      <c r="L214" s="144"/>
      <c r="N214" s="144"/>
      <c r="O214" s="144"/>
      <c r="P214" s="144"/>
    </row>
    <row r="215" spans="10:16" ht="13.5" customHeight="1">
      <c r="J215" s="144"/>
      <c r="K215" s="144"/>
      <c r="L215" s="144"/>
      <c r="N215" s="144"/>
      <c r="O215" s="144"/>
      <c r="P215" s="144"/>
    </row>
    <row r="216" spans="10:16" ht="13.5" customHeight="1">
      <c r="J216" s="144"/>
      <c r="K216" s="144"/>
      <c r="L216" s="144"/>
      <c r="N216" s="144"/>
      <c r="O216" s="144"/>
      <c r="P216" s="144"/>
    </row>
    <row r="217" spans="10:16" ht="13.5" customHeight="1">
      <c r="J217" s="144"/>
      <c r="K217" s="144"/>
      <c r="L217" s="144"/>
      <c r="N217" s="144"/>
      <c r="O217" s="144"/>
      <c r="P217" s="144"/>
    </row>
    <row r="218" spans="10:16" ht="13.5" customHeight="1">
      <c r="J218" s="144"/>
      <c r="K218" s="144"/>
      <c r="L218" s="144"/>
      <c r="N218" s="144"/>
      <c r="O218" s="144"/>
      <c r="P218" s="144"/>
    </row>
    <row r="219" spans="10:16" ht="13.5" customHeight="1">
      <c r="J219" s="144"/>
      <c r="K219" s="144"/>
      <c r="L219" s="144"/>
      <c r="N219" s="144"/>
      <c r="O219" s="144"/>
      <c r="P219" s="144"/>
    </row>
    <row r="220" spans="10:16" ht="13.5" customHeight="1">
      <c r="J220" s="144"/>
      <c r="K220" s="144"/>
      <c r="L220" s="144"/>
      <c r="N220" s="144"/>
      <c r="O220" s="144"/>
      <c r="P220" s="144"/>
    </row>
    <row r="221" spans="10:16" ht="13.5" customHeight="1">
      <c r="J221" s="144"/>
      <c r="K221" s="144"/>
      <c r="L221" s="144"/>
      <c r="N221" s="144"/>
      <c r="O221" s="144"/>
      <c r="P221" s="144"/>
    </row>
    <row r="222" spans="10:16" ht="13.5" customHeight="1">
      <c r="J222" s="144"/>
      <c r="K222" s="144"/>
      <c r="L222" s="144"/>
      <c r="N222" s="144"/>
      <c r="O222" s="144"/>
      <c r="P222" s="144"/>
    </row>
    <row r="223" spans="10:16" ht="13.5" customHeight="1">
      <c r="J223" s="144"/>
      <c r="K223" s="144"/>
      <c r="L223" s="144"/>
      <c r="N223" s="144"/>
      <c r="O223" s="144"/>
      <c r="P223" s="144"/>
    </row>
    <row r="224" spans="10:16" ht="13.5" customHeight="1">
      <c r="J224" s="144"/>
      <c r="K224" s="144"/>
      <c r="L224" s="144"/>
      <c r="N224" s="144"/>
      <c r="O224" s="144"/>
      <c r="P224" s="144"/>
    </row>
    <row r="225" spans="10:16" ht="13.5" customHeight="1">
      <c r="J225" s="144"/>
      <c r="K225" s="144"/>
      <c r="L225" s="144"/>
      <c r="N225" s="144"/>
      <c r="O225" s="144"/>
      <c r="P225" s="144"/>
    </row>
    <row r="226" spans="10:16" ht="13.5" customHeight="1">
      <c r="J226" s="144"/>
      <c r="K226" s="144"/>
      <c r="L226" s="144"/>
      <c r="N226" s="144"/>
      <c r="O226" s="144"/>
      <c r="P226" s="144"/>
    </row>
    <row r="227" spans="10:16" ht="13.5" customHeight="1">
      <c r="J227" s="144"/>
      <c r="K227" s="144"/>
      <c r="L227" s="144"/>
      <c r="N227" s="144"/>
      <c r="O227" s="144"/>
      <c r="P227" s="144"/>
    </row>
    <row r="228" spans="10:16" ht="13.5" customHeight="1">
      <c r="J228" s="144"/>
      <c r="K228" s="144"/>
      <c r="L228" s="144"/>
      <c r="N228" s="144"/>
      <c r="O228" s="144"/>
      <c r="P228" s="144"/>
    </row>
    <row r="229" spans="10:16" ht="15.75" customHeight="1"/>
    <row r="230" spans="10:16" ht="15.75" customHeight="1"/>
    <row r="231" spans="10:16" ht="15.75" customHeight="1"/>
    <row r="232" spans="10:16" ht="15.75" customHeight="1"/>
    <row r="233" spans="10:16" ht="15.75" customHeight="1"/>
    <row r="234" spans="10:16" ht="15.75" customHeight="1"/>
    <row r="235" spans="10:16" ht="15.75" customHeight="1"/>
    <row r="236" spans="10:16" ht="15.75" customHeight="1"/>
    <row r="237" spans="10:16" ht="15.75" customHeight="1"/>
    <row r="238" spans="10:16" ht="15.75" customHeight="1"/>
    <row r="239" spans="10:16" ht="15.75" customHeight="1"/>
    <row r="240" spans="10:1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0">
    <mergeCell ref="U26:U28"/>
    <mergeCell ref="V26:V28"/>
    <mergeCell ref="W26:W28"/>
    <mergeCell ref="U2:U4"/>
    <mergeCell ref="B5:B7"/>
    <mergeCell ref="C5:C7"/>
    <mergeCell ref="D5:D7"/>
    <mergeCell ref="E5:E7"/>
    <mergeCell ref="F5:F7"/>
    <mergeCell ref="G5:G7"/>
    <mergeCell ref="M5:M7"/>
    <mergeCell ref="N5:N7"/>
    <mergeCell ref="O5:O7"/>
    <mergeCell ref="P5:P7"/>
    <mergeCell ref="R5:R7"/>
    <mergeCell ref="H5:H7"/>
    <mergeCell ref="I5:I7"/>
    <mergeCell ref="J5:J7"/>
    <mergeCell ref="K5:K7"/>
    <mergeCell ref="L5:L7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DEEAF6"/>
  </sheetPr>
  <dimension ref="A1:AE1000"/>
  <sheetViews>
    <sheetView workbookViewId="0"/>
  </sheetViews>
  <sheetFormatPr defaultColWidth="12.625" defaultRowHeight="15" customHeight="1"/>
  <cols>
    <col min="1" max="2" width="8.625" customWidth="1"/>
    <col min="3" max="3" width="11.25" customWidth="1"/>
    <col min="4" max="5" width="8.625" customWidth="1"/>
    <col min="6" max="6" width="10.875" customWidth="1"/>
    <col min="7" max="7" width="11.875" customWidth="1"/>
    <col min="8" max="8" width="12.625" customWidth="1"/>
    <col min="9" max="9" width="11.25" customWidth="1"/>
    <col min="10" max="10" width="11.75" customWidth="1"/>
    <col min="11" max="14" width="8.625" customWidth="1"/>
    <col min="15" max="15" width="10.625" customWidth="1"/>
    <col min="16" max="20" width="8.625" customWidth="1"/>
    <col min="21" max="21" width="12.5" customWidth="1"/>
    <col min="22" max="26" width="8.625" customWidth="1"/>
  </cols>
  <sheetData>
    <row r="1" spans="1:31" ht="13.5" customHeight="1">
      <c r="A1" s="343"/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</row>
    <row r="2" spans="1:31" ht="13.5" customHeight="1">
      <c r="A2" s="343"/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</row>
    <row r="3" spans="1:31" ht="13.5" customHeight="1">
      <c r="A3" s="343"/>
      <c r="B3" s="246"/>
      <c r="C3" s="232"/>
      <c r="D3" s="232"/>
      <c r="E3" s="232"/>
      <c r="F3" s="232"/>
      <c r="G3" s="232"/>
      <c r="H3" s="232"/>
      <c r="I3" s="173"/>
      <c r="J3" s="345"/>
      <c r="K3" s="173"/>
      <c r="L3" s="344"/>
      <c r="M3" s="344"/>
      <c r="N3" s="344"/>
      <c r="O3" s="346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3"/>
      <c r="AC3" s="343"/>
      <c r="AD3" s="343"/>
      <c r="AE3" s="343"/>
    </row>
    <row r="4" spans="1:31" ht="13.5" customHeight="1">
      <c r="A4" s="343"/>
      <c r="B4" s="246" t="s">
        <v>140</v>
      </c>
      <c r="C4" s="246"/>
      <c r="D4" s="246"/>
      <c r="E4" s="246"/>
      <c r="F4" s="246"/>
      <c r="G4" s="246"/>
      <c r="H4" s="246"/>
      <c r="I4" s="173"/>
      <c r="J4" s="181"/>
      <c r="K4" s="173"/>
      <c r="L4" s="347"/>
      <c r="M4" s="344"/>
      <c r="N4" s="344"/>
      <c r="O4" s="344"/>
      <c r="P4" s="232"/>
      <c r="Q4" s="232"/>
      <c r="R4" s="232"/>
      <c r="S4" s="232"/>
      <c r="T4" s="232"/>
      <c r="U4" s="344"/>
      <c r="V4" s="344"/>
      <c r="W4" s="344"/>
      <c r="X4" s="344"/>
      <c r="Y4" s="344"/>
      <c r="Z4" s="344"/>
      <c r="AA4" s="344"/>
      <c r="AB4" s="343"/>
      <c r="AC4" s="343"/>
      <c r="AD4" s="343"/>
      <c r="AE4" s="343"/>
    </row>
    <row r="5" spans="1:31" ht="13.5" customHeight="1">
      <c r="A5" s="343"/>
      <c r="B5" s="344" t="s">
        <v>141</v>
      </c>
      <c r="C5" s="344" t="s">
        <v>142</v>
      </c>
      <c r="D5" s="344"/>
      <c r="E5" s="344"/>
      <c r="F5" s="344"/>
      <c r="G5" s="344"/>
      <c r="H5" s="343"/>
      <c r="I5" s="343"/>
      <c r="J5" s="343"/>
      <c r="K5" s="343"/>
      <c r="L5" s="343"/>
      <c r="M5" s="343"/>
      <c r="N5" s="344"/>
      <c r="O5" s="348"/>
      <c r="P5" s="232"/>
      <c r="Q5" s="232"/>
      <c r="R5" s="232"/>
      <c r="S5" s="232"/>
      <c r="T5" s="232"/>
      <c r="U5" s="344"/>
      <c r="V5" s="344"/>
      <c r="W5" s="344"/>
      <c r="X5" s="344"/>
      <c r="Y5" s="344"/>
      <c r="Z5" s="344"/>
      <c r="AA5" s="344"/>
      <c r="AB5" s="343"/>
      <c r="AC5" s="343"/>
      <c r="AD5" s="343"/>
      <c r="AE5" s="343"/>
    </row>
    <row r="6" spans="1:31" ht="13.5" customHeight="1">
      <c r="A6" s="343"/>
      <c r="B6" s="232" t="s">
        <v>5</v>
      </c>
      <c r="C6" s="349" t="s">
        <v>87</v>
      </c>
      <c r="D6" s="349"/>
      <c r="E6" s="350" t="s">
        <v>88</v>
      </c>
      <c r="F6" s="350"/>
      <c r="G6" s="351" t="s">
        <v>89</v>
      </c>
      <c r="H6" s="351"/>
      <c r="I6" s="352" t="s">
        <v>143</v>
      </c>
      <c r="J6" s="352"/>
      <c r="K6" s="343"/>
      <c r="L6" s="343"/>
      <c r="M6" s="343"/>
      <c r="N6" s="344"/>
      <c r="O6" s="353"/>
      <c r="P6" s="246"/>
      <c r="Q6" s="246"/>
      <c r="R6" s="246"/>
      <c r="S6" s="246"/>
      <c r="T6" s="246"/>
      <c r="U6" s="344"/>
      <c r="V6" s="344"/>
      <c r="W6" s="344"/>
      <c r="X6" s="344"/>
      <c r="Y6" s="344"/>
      <c r="Z6" s="344"/>
      <c r="AA6" s="344"/>
      <c r="AB6" s="343"/>
      <c r="AC6" s="343"/>
      <c r="AD6" s="343"/>
      <c r="AE6" s="343"/>
    </row>
    <row r="7" spans="1:31" ht="13.5" customHeight="1">
      <c r="A7" s="343"/>
      <c r="B7" s="232"/>
      <c r="C7" s="349"/>
      <c r="D7" s="349"/>
      <c r="E7" s="350"/>
      <c r="F7" s="350"/>
      <c r="G7" s="351"/>
      <c r="H7" s="351"/>
      <c r="I7" s="352"/>
      <c r="J7" s="352"/>
      <c r="K7" s="343"/>
      <c r="L7" s="343"/>
      <c r="M7" s="343"/>
      <c r="N7" s="344"/>
      <c r="O7" s="354"/>
      <c r="P7" s="246"/>
      <c r="Q7" s="246"/>
      <c r="R7" s="246"/>
      <c r="S7" s="246"/>
      <c r="T7" s="246"/>
      <c r="U7" s="344"/>
      <c r="V7" s="344"/>
      <c r="W7" s="344"/>
      <c r="X7" s="344"/>
      <c r="Y7" s="344"/>
      <c r="Z7" s="344"/>
      <c r="AA7" s="344"/>
      <c r="AB7" s="343"/>
      <c r="AC7" s="343"/>
      <c r="AD7" s="343"/>
      <c r="AE7" s="343"/>
    </row>
    <row r="8" spans="1:31" ht="13.5" customHeight="1">
      <c r="A8" s="343"/>
      <c r="B8" s="246"/>
      <c r="C8" s="355" t="s">
        <v>92</v>
      </c>
      <c r="D8" s="355" t="s">
        <v>93</v>
      </c>
      <c r="E8" s="356" t="s">
        <v>92</v>
      </c>
      <c r="F8" s="356" t="s">
        <v>93</v>
      </c>
      <c r="G8" s="351" t="s">
        <v>92</v>
      </c>
      <c r="H8" s="351" t="s">
        <v>93</v>
      </c>
      <c r="I8" s="352" t="s">
        <v>92</v>
      </c>
      <c r="J8" s="352" t="s">
        <v>93</v>
      </c>
      <c r="K8" s="343"/>
      <c r="L8" s="343"/>
      <c r="M8" s="343"/>
      <c r="N8" s="344"/>
      <c r="O8" s="353"/>
      <c r="P8" s="246"/>
      <c r="Q8" s="246"/>
      <c r="R8" s="246"/>
      <c r="S8" s="246"/>
      <c r="T8" s="246"/>
      <c r="U8" s="344"/>
      <c r="V8" s="344"/>
      <c r="W8" s="344"/>
      <c r="X8" s="344"/>
      <c r="Y8" s="344"/>
      <c r="Z8" s="344"/>
      <c r="AA8" s="344"/>
      <c r="AB8" s="343"/>
      <c r="AC8" s="343"/>
      <c r="AD8" s="343"/>
      <c r="AE8" s="343"/>
    </row>
    <row r="9" spans="1:31" ht="13.5" customHeight="1">
      <c r="A9" s="343"/>
      <c r="B9" s="246" t="s">
        <v>57</v>
      </c>
      <c r="C9" s="355">
        <v>0</v>
      </c>
      <c r="D9" s="355">
        <v>0</v>
      </c>
      <c r="E9" s="356">
        <v>51</v>
      </c>
      <c r="F9" s="356">
        <v>56</v>
      </c>
      <c r="G9" s="351">
        <v>0</v>
      </c>
      <c r="H9" s="351">
        <v>0</v>
      </c>
      <c r="I9" s="352">
        <v>51</v>
      </c>
      <c r="J9" s="352">
        <v>56</v>
      </c>
      <c r="K9" s="343"/>
      <c r="L9" s="343"/>
      <c r="M9" s="343"/>
      <c r="N9" s="344"/>
      <c r="O9" s="353"/>
      <c r="P9" s="246"/>
      <c r="Q9" s="246"/>
      <c r="R9" s="246"/>
      <c r="S9" s="246"/>
      <c r="T9" s="246"/>
      <c r="U9" s="344"/>
      <c r="V9" s="344"/>
      <c r="W9" s="344"/>
      <c r="X9" s="344"/>
      <c r="Y9" s="344"/>
      <c r="Z9" s="344"/>
      <c r="AA9" s="344"/>
      <c r="AB9" s="343"/>
      <c r="AC9" s="343"/>
      <c r="AD9" s="343"/>
      <c r="AE9" s="343"/>
    </row>
    <row r="10" spans="1:31" ht="13.5" customHeight="1">
      <c r="A10" s="343"/>
      <c r="B10" s="246" t="s">
        <v>61</v>
      </c>
      <c r="C10" s="355">
        <v>0</v>
      </c>
      <c r="D10" s="355">
        <v>0</v>
      </c>
      <c r="E10" s="356">
        <v>2</v>
      </c>
      <c r="F10" s="356">
        <v>36</v>
      </c>
      <c r="G10" s="351">
        <v>0</v>
      </c>
      <c r="H10" s="351">
        <v>0</v>
      </c>
      <c r="I10" s="352">
        <v>2</v>
      </c>
      <c r="J10" s="352">
        <v>36</v>
      </c>
      <c r="K10" s="343"/>
      <c r="L10" s="343"/>
      <c r="M10" s="343"/>
      <c r="N10" s="344"/>
      <c r="O10" s="353"/>
      <c r="P10" s="246"/>
      <c r="Q10" s="246"/>
      <c r="R10" s="246"/>
      <c r="S10" s="246"/>
      <c r="T10" s="246"/>
      <c r="U10" s="344"/>
      <c r="V10" s="344"/>
      <c r="W10" s="344"/>
      <c r="X10" s="344"/>
      <c r="Y10" s="344"/>
      <c r="Z10" s="344"/>
      <c r="AA10" s="344"/>
      <c r="AB10" s="343"/>
      <c r="AC10" s="343"/>
      <c r="AD10" s="343"/>
      <c r="AE10" s="343"/>
    </row>
    <row r="11" spans="1:31" ht="13.5" customHeight="1">
      <c r="A11" s="343"/>
      <c r="B11" s="246" t="s">
        <v>63</v>
      </c>
      <c r="C11" s="355">
        <v>17</v>
      </c>
      <c r="D11" s="355">
        <v>15</v>
      </c>
      <c r="E11" s="356">
        <v>60</v>
      </c>
      <c r="F11" s="356">
        <v>40</v>
      </c>
      <c r="G11" s="351">
        <v>0</v>
      </c>
      <c r="H11" s="351">
        <v>0</v>
      </c>
      <c r="I11" s="352">
        <v>77</v>
      </c>
      <c r="J11" s="352">
        <v>55</v>
      </c>
      <c r="K11" s="343"/>
      <c r="L11" s="343"/>
      <c r="M11" s="343"/>
      <c r="N11" s="344"/>
      <c r="O11" s="344"/>
      <c r="P11" s="246"/>
      <c r="Q11" s="246"/>
      <c r="R11" s="246"/>
      <c r="S11" s="246"/>
      <c r="T11" s="246"/>
      <c r="U11" s="344"/>
      <c r="V11" s="344"/>
      <c r="W11" s="344"/>
      <c r="X11" s="344"/>
      <c r="Y11" s="344"/>
      <c r="Z11" s="344"/>
      <c r="AA11" s="344"/>
      <c r="AB11" s="343"/>
      <c r="AC11" s="343"/>
      <c r="AD11" s="343"/>
      <c r="AE11" s="343"/>
    </row>
    <row r="12" spans="1:31" ht="13.5" customHeight="1">
      <c r="A12" s="343"/>
      <c r="B12" s="246" t="s">
        <v>65</v>
      </c>
      <c r="C12" s="355">
        <v>0</v>
      </c>
      <c r="D12" s="355">
        <v>0</v>
      </c>
      <c r="E12" s="356">
        <v>214</v>
      </c>
      <c r="F12" s="356">
        <v>376</v>
      </c>
      <c r="G12" s="351">
        <v>0</v>
      </c>
      <c r="H12" s="351">
        <v>0</v>
      </c>
      <c r="I12" s="352">
        <v>214</v>
      </c>
      <c r="J12" s="352">
        <v>376</v>
      </c>
      <c r="K12" s="343"/>
      <c r="L12" s="343"/>
      <c r="M12" s="343"/>
      <c r="N12" s="344"/>
      <c r="O12" s="344"/>
      <c r="P12" s="344"/>
      <c r="Q12" s="344"/>
      <c r="R12" s="344"/>
      <c r="S12" s="344"/>
      <c r="T12" s="344"/>
      <c r="U12" s="344"/>
      <c r="V12" s="344"/>
      <c r="W12" s="344"/>
      <c r="X12" s="344"/>
      <c r="Y12" s="344"/>
      <c r="Z12" s="344"/>
      <c r="AA12" s="344"/>
      <c r="AB12" s="343"/>
      <c r="AC12" s="343"/>
      <c r="AD12" s="343"/>
      <c r="AE12" s="343"/>
    </row>
    <row r="13" spans="1:31" ht="13.5" customHeight="1">
      <c r="A13" s="343"/>
      <c r="B13" s="246" t="s">
        <v>67</v>
      </c>
      <c r="C13" s="355">
        <v>246</v>
      </c>
      <c r="D13" s="355">
        <v>290</v>
      </c>
      <c r="E13" s="356">
        <v>10</v>
      </c>
      <c r="F13" s="356">
        <v>13</v>
      </c>
      <c r="G13" s="351">
        <v>0</v>
      </c>
      <c r="H13" s="351">
        <v>0</v>
      </c>
      <c r="I13" s="352">
        <v>256</v>
      </c>
      <c r="J13" s="352">
        <v>303</v>
      </c>
      <c r="K13" s="343"/>
      <c r="L13" s="343"/>
      <c r="M13" s="343"/>
      <c r="N13" s="344"/>
      <c r="O13" s="344"/>
      <c r="P13" s="344"/>
      <c r="Q13" s="344"/>
      <c r="R13" s="344"/>
      <c r="S13" s="344"/>
      <c r="T13" s="344"/>
      <c r="U13" s="344"/>
      <c r="V13" s="344"/>
      <c r="W13" s="344"/>
      <c r="X13" s="344"/>
      <c r="Y13" s="344"/>
      <c r="Z13" s="344"/>
      <c r="AA13" s="344"/>
      <c r="AB13" s="343"/>
      <c r="AC13" s="343"/>
      <c r="AD13" s="343"/>
      <c r="AE13" s="343"/>
    </row>
    <row r="14" spans="1:31" ht="15.75" customHeight="1">
      <c r="A14" s="343"/>
      <c r="B14" s="344" t="s">
        <v>83</v>
      </c>
      <c r="C14" s="357">
        <v>263</v>
      </c>
      <c r="D14" s="357">
        <v>305</v>
      </c>
      <c r="E14" s="358">
        <v>337</v>
      </c>
      <c r="F14" s="358">
        <v>521</v>
      </c>
      <c r="G14" s="351">
        <v>0</v>
      </c>
      <c r="H14" s="351">
        <v>0</v>
      </c>
      <c r="I14" s="352">
        <v>600</v>
      </c>
      <c r="J14" s="352">
        <v>826</v>
      </c>
      <c r="K14" s="343"/>
      <c r="L14" s="343"/>
      <c r="M14" s="343"/>
      <c r="N14" s="359"/>
      <c r="O14" s="232"/>
      <c r="P14" s="360"/>
      <c r="Q14" s="344"/>
      <c r="R14" s="344"/>
      <c r="S14" s="344"/>
      <c r="T14" s="361"/>
      <c r="U14" s="361"/>
      <c r="V14" s="344"/>
      <c r="W14" s="344"/>
      <c r="X14" s="344"/>
      <c r="Y14" s="344"/>
      <c r="Z14" s="344"/>
      <c r="AA14" s="344"/>
      <c r="AB14" s="343"/>
      <c r="AC14" s="343"/>
      <c r="AD14" s="343"/>
      <c r="AE14" s="343"/>
    </row>
    <row r="15" spans="1:31" ht="48.75" customHeight="1">
      <c r="A15" s="343"/>
      <c r="B15" s="344"/>
      <c r="C15" s="344"/>
      <c r="D15" s="344"/>
      <c r="E15" s="344"/>
      <c r="F15" s="344"/>
      <c r="G15" s="344"/>
      <c r="H15" s="343"/>
      <c r="I15" s="343"/>
      <c r="J15" s="343"/>
      <c r="K15" s="343"/>
      <c r="L15" s="343"/>
      <c r="M15" s="343"/>
      <c r="N15" s="344"/>
      <c r="O15" s="348"/>
      <c r="P15" s="362"/>
      <c r="Q15" s="363"/>
      <c r="R15" s="364"/>
      <c r="S15" s="363"/>
      <c r="T15" s="364"/>
      <c r="U15" s="363"/>
      <c r="V15" s="364"/>
      <c r="W15" s="363"/>
      <c r="X15" s="365"/>
      <c r="Y15" s="364"/>
      <c r="Z15" s="363"/>
      <c r="AA15" s="364"/>
      <c r="AB15" s="343"/>
      <c r="AC15" s="343"/>
      <c r="AD15" s="343"/>
      <c r="AE15" s="343"/>
    </row>
    <row r="16" spans="1:31" ht="13.5" customHeight="1">
      <c r="A16" s="343"/>
      <c r="B16" s="360" t="s">
        <v>144</v>
      </c>
      <c r="C16" s="344" t="s">
        <v>145</v>
      </c>
      <c r="D16" s="344" t="s">
        <v>146</v>
      </c>
      <c r="E16" s="344"/>
      <c r="F16" s="361"/>
      <c r="G16" s="361"/>
      <c r="H16" s="343"/>
      <c r="I16" s="343"/>
      <c r="J16" s="343"/>
      <c r="K16" s="343"/>
      <c r="L16" s="343"/>
      <c r="M16" s="343"/>
      <c r="N16" s="344"/>
      <c r="O16" s="241"/>
      <c r="P16" s="366"/>
      <c r="Q16" s="362"/>
      <c r="R16" s="362"/>
      <c r="S16" s="362"/>
      <c r="T16" s="362"/>
      <c r="U16" s="362"/>
      <c r="V16" s="362"/>
      <c r="W16" s="362"/>
      <c r="X16" s="362"/>
      <c r="Y16" s="362"/>
      <c r="Z16" s="367"/>
      <c r="AA16" s="367"/>
      <c r="AB16" s="343"/>
      <c r="AC16" s="343"/>
      <c r="AD16" s="343"/>
      <c r="AE16" s="343"/>
    </row>
    <row r="17" spans="1:31" ht="13.5" customHeight="1">
      <c r="A17" s="343"/>
      <c r="B17" s="368"/>
      <c r="C17" s="526" t="s">
        <v>87</v>
      </c>
      <c r="D17" s="498"/>
      <c r="E17" s="527" t="s">
        <v>147</v>
      </c>
      <c r="F17" s="498"/>
      <c r="G17" s="526" t="s">
        <v>148</v>
      </c>
      <c r="H17" s="498"/>
      <c r="I17" s="528" t="s">
        <v>149</v>
      </c>
      <c r="J17" s="529"/>
      <c r="K17" s="498"/>
      <c r="L17" s="526" t="s">
        <v>150</v>
      </c>
      <c r="M17" s="498"/>
      <c r="N17" s="344"/>
      <c r="O17" s="241"/>
      <c r="P17" s="369"/>
      <c r="Q17" s="370"/>
      <c r="R17" s="370"/>
      <c r="S17" s="370"/>
      <c r="T17" s="370"/>
      <c r="U17" s="370"/>
      <c r="V17" s="370"/>
      <c r="W17" s="370"/>
      <c r="X17" s="370"/>
      <c r="Y17" s="371"/>
      <c r="Z17" s="370"/>
      <c r="AA17" s="370"/>
      <c r="AB17" s="343"/>
      <c r="AC17" s="343"/>
      <c r="AD17" s="343"/>
      <c r="AE17" s="343"/>
    </row>
    <row r="18" spans="1:31" ht="13.5" customHeight="1">
      <c r="A18" s="343"/>
      <c r="B18" s="372"/>
      <c r="C18" s="373" t="s">
        <v>92</v>
      </c>
      <c r="D18" s="373" t="s">
        <v>93</v>
      </c>
      <c r="E18" s="368" t="s">
        <v>92</v>
      </c>
      <c r="F18" s="368" t="s">
        <v>93</v>
      </c>
      <c r="G18" s="373" t="s">
        <v>92</v>
      </c>
      <c r="H18" s="373" t="s">
        <v>93</v>
      </c>
      <c r="I18" s="374" t="s">
        <v>92</v>
      </c>
      <c r="J18" s="374" t="s">
        <v>93</v>
      </c>
      <c r="K18" s="374" t="s">
        <v>151</v>
      </c>
      <c r="L18" s="373" t="s">
        <v>94</v>
      </c>
      <c r="M18" s="373" t="s">
        <v>95</v>
      </c>
      <c r="N18" s="207"/>
      <c r="O18" s="241"/>
      <c r="P18" s="366"/>
      <c r="Q18" s="362"/>
      <c r="R18" s="362"/>
      <c r="S18" s="362"/>
      <c r="T18" s="362"/>
      <c r="U18" s="362"/>
      <c r="V18" s="362"/>
      <c r="W18" s="362"/>
      <c r="X18" s="362"/>
      <c r="Y18" s="375"/>
      <c r="Z18" s="367"/>
      <c r="AA18" s="367"/>
      <c r="AB18" s="343"/>
      <c r="AC18" s="343"/>
      <c r="AD18" s="343"/>
      <c r="AE18" s="343"/>
    </row>
    <row r="19" spans="1:31" ht="13.5" customHeight="1">
      <c r="A19" s="343"/>
      <c r="B19" s="376" t="s">
        <v>79</v>
      </c>
      <c r="C19" s="377">
        <v>263</v>
      </c>
      <c r="D19" s="377">
        <v>305</v>
      </c>
      <c r="E19" s="378">
        <v>337</v>
      </c>
      <c r="F19" s="378">
        <v>521</v>
      </c>
      <c r="G19" s="377">
        <v>0</v>
      </c>
      <c r="H19" s="377">
        <v>0</v>
      </c>
      <c r="I19" s="379">
        <v>600</v>
      </c>
      <c r="J19" s="379">
        <v>826</v>
      </c>
      <c r="K19" s="380">
        <v>0.17799999999999999</v>
      </c>
      <c r="L19" s="377">
        <v>18</v>
      </c>
      <c r="M19" s="377">
        <v>36</v>
      </c>
      <c r="N19" s="381"/>
      <c r="O19" s="241"/>
      <c r="P19" s="366"/>
      <c r="Q19" s="362"/>
      <c r="R19" s="362"/>
      <c r="S19" s="362"/>
      <c r="T19" s="362"/>
      <c r="U19" s="362"/>
      <c r="V19" s="362"/>
      <c r="W19" s="362"/>
      <c r="X19" s="362"/>
      <c r="Y19" s="375"/>
      <c r="Z19" s="367"/>
      <c r="AA19" s="367"/>
      <c r="AB19" s="343"/>
      <c r="AC19" s="343"/>
      <c r="AD19" s="343"/>
      <c r="AE19" s="343"/>
    </row>
    <row r="20" spans="1:31" ht="13.5" customHeight="1">
      <c r="A20" s="343"/>
      <c r="B20" s="372" t="s">
        <v>57</v>
      </c>
      <c r="C20" s="373">
        <v>0</v>
      </c>
      <c r="D20" s="373">
        <v>0</v>
      </c>
      <c r="E20" s="368">
        <v>51</v>
      </c>
      <c r="F20" s="368">
        <v>56</v>
      </c>
      <c r="G20" s="373">
        <v>0</v>
      </c>
      <c r="H20" s="373">
        <v>0</v>
      </c>
      <c r="I20" s="374">
        <v>51</v>
      </c>
      <c r="J20" s="374">
        <v>56</v>
      </c>
      <c r="K20" s="382">
        <v>0.03</v>
      </c>
      <c r="L20" s="373">
        <v>2</v>
      </c>
      <c r="M20" s="373">
        <v>12</v>
      </c>
      <c r="N20" s="383"/>
      <c r="O20" s="241"/>
      <c r="P20" s="366"/>
      <c r="Q20" s="362"/>
      <c r="R20" s="362"/>
      <c r="S20" s="362"/>
      <c r="T20" s="362"/>
      <c r="U20" s="362"/>
      <c r="V20" s="362"/>
      <c r="W20" s="362"/>
      <c r="X20" s="362"/>
      <c r="Y20" s="375"/>
      <c r="Z20" s="367"/>
      <c r="AA20" s="367"/>
      <c r="AB20" s="343"/>
      <c r="AC20" s="343"/>
      <c r="AD20" s="343"/>
      <c r="AE20" s="343"/>
    </row>
    <row r="21" spans="1:31" ht="13.5" customHeight="1">
      <c r="A21" s="343"/>
      <c r="B21" s="372" t="s">
        <v>61</v>
      </c>
      <c r="C21" s="373">
        <v>0</v>
      </c>
      <c r="D21" s="373">
        <v>0</v>
      </c>
      <c r="E21" s="368">
        <v>2</v>
      </c>
      <c r="F21" s="368">
        <v>36</v>
      </c>
      <c r="G21" s="373">
        <v>0</v>
      </c>
      <c r="H21" s="373">
        <v>0</v>
      </c>
      <c r="I21" s="374">
        <v>2</v>
      </c>
      <c r="J21" s="374">
        <v>36</v>
      </c>
      <c r="K21" s="382">
        <v>3.2000000000000001E-2</v>
      </c>
      <c r="L21" s="373">
        <v>2</v>
      </c>
      <c r="M21" s="373">
        <v>10</v>
      </c>
      <c r="N21" s="151"/>
      <c r="O21" s="246"/>
      <c r="P21" s="366"/>
      <c r="Q21" s="362"/>
      <c r="R21" s="362"/>
      <c r="S21" s="362"/>
      <c r="T21" s="362"/>
      <c r="U21" s="362"/>
      <c r="V21" s="362"/>
      <c r="W21" s="362"/>
      <c r="X21" s="362"/>
      <c r="Y21" s="375"/>
      <c r="Z21" s="367"/>
      <c r="AA21" s="367"/>
      <c r="AB21" s="343"/>
      <c r="AC21" s="343"/>
      <c r="AD21" s="343"/>
      <c r="AE21" s="343"/>
    </row>
    <row r="22" spans="1:31" ht="13.5" customHeight="1">
      <c r="A22" s="343"/>
      <c r="B22" s="372" t="s">
        <v>63</v>
      </c>
      <c r="C22" s="373">
        <v>17</v>
      </c>
      <c r="D22" s="373">
        <v>15</v>
      </c>
      <c r="E22" s="368">
        <v>60</v>
      </c>
      <c r="F22" s="368">
        <v>40</v>
      </c>
      <c r="G22" s="373">
        <v>0</v>
      </c>
      <c r="H22" s="373">
        <v>0</v>
      </c>
      <c r="I22" s="374">
        <v>77</v>
      </c>
      <c r="J22" s="374">
        <v>55</v>
      </c>
      <c r="K22" s="382">
        <v>9.1999999999999998E-2</v>
      </c>
      <c r="L22" s="373">
        <v>4</v>
      </c>
      <c r="M22" s="373">
        <v>8</v>
      </c>
      <c r="N22" s="384"/>
      <c r="O22" s="265"/>
      <c r="P22" s="366"/>
      <c r="Q22" s="362"/>
      <c r="R22" s="362"/>
      <c r="S22" s="362"/>
      <c r="T22" s="362"/>
      <c r="U22" s="362"/>
      <c r="V22" s="362"/>
      <c r="W22" s="362"/>
      <c r="X22" s="362"/>
      <c r="Y22" s="375"/>
      <c r="Z22" s="367"/>
      <c r="AA22" s="367"/>
      <c r="AB22" s="343"/>
      <c r="AC22" s="343"/>
      <c r="AD22" s="343"/>
      <c r="AE22" s="343"/>
    </row>
    <row r="23" spans="1:31" ht="13.5" customHeight="1">
      <c r="A23" s="343"/>
      <c r="B23" s="372" t="s">
        <v>65</v>
      </c>
      <c r="C23" s="373">
        <v>0</v>
      </c>
      <c r="D23" s="373">
        <v>0</v>
      </c>
      <c r="E23" s="368">
        <v>214</v>
      </c>
      <c r="F23" s="368">
        <v>376</v>
      </c>
      <c r="G23" s="373">
        <v>0</v>
      </c>
      <c r="H23" s="373">
        <v>0</v>
      </c>
      <c r="I23" s="374">
        <v>214</v>
      </c>
      <c r="J23" s="374">
        <v>376</v>
      </c>
      <c r="K23" s="382">
        <v>0.83</v>
      </c>
      <c r="L23" s="373">
        <v>4</v>
      </c>
      <c r="M23" s="373">
        <v>4</v>
      </c>
      <c r="N23" s="232"/>
      <c r="O23" s="246"/>
      <c r="P23" s="232"/>
      <c r="Q23" s="232"/>
      <c r="R23" s="232"/>
      <c r="S23" s="232"/>
      <c r="T23" s="232"/>
      <c r="U23" s="232"/>
      <c r="V23" s="173"/>
      <c r="W23" s="345"/>
      <c r="X23" s="173"/>
      <c r="Y23" s="344"/>
      <c r="Z23" s="344"/>
      <c r="AA23" s="344"/>
      <c r="AB23" s="343"/>
      <c r="AC23" s="343"/>
      <c r="AD23" s="343"/>
      <c r="AE23" s="343"/>
    </row>
    <row r="24" spans="1:31" ht="20.25" customHeight="1">
      <c r="A24" s="343"/>
      <c r="B24" s="372" t="s">
        <v>67</v>
      </c>
      <c r="C24" s="373">
        <v>246</v>
      </c>
      <c r="D24" s="373">
        <v>290</v>
      </c>
      <c r="E24" s="368">
        <v>10</v>
      </c>
      <c r="F24" s="368">
        <v>13</v>
      </c>
      <c r="G24" s="373">
        <v>0</v>
      </c>
      <c r="H24" s="373">
        <v>0</v>
      </c>
      <c r="I24" s="374">
        <v>256</v>
      </c>
      <c r="J24" s="374">
        <v>303</v>
      </c>
      <c r="K24" s="382">
        <v>0.33800000000000002</v>
      </c>
      <c r="L24" s="373">
        <v>6</v>
      </c>
      <c r="M24" s="373">
        <v>2</v>
      </c>
      <c r="N24" s="232"/>
      <c r="O24" s="232"/>
      <c r="P24" s="385"/>
      <c r="Q24" s="385"/>
      <c r="R24" s="385"/>
      <c r="S24" s="359"/>
      <c r="T24" s="386"/>
      <c r="U24" s="359"/>
      <c r="V24" s="173"/>
      <c r="W24" s="181"/>
      <c r="X24" s="173"/>
      <c r="Y24" s="344"/>
      <c r="Z24" s="344"/>
      <c r="AA24" s="344"/>
      <c r="AB24" s="343"/>
      <c r="AC24" s="343"/>
      <c r="AD24" s="343"/>
      <c r="AE24" s="343"/>
    </row>
    <row r="25" spans="1:31" ht="13.5" customHeight="1">
      <c r="A25" s="343"/>
      <c r="B25" s="387"/>
      <c r="C25" s="387"/>
      <c r="D25" s="387"/>
      <c r="E25" s="387"/>
      <c r="F25" s="387"/>
      <c r="G25" s="387"/>
      <c r="H25" s="388"/>
      <c r="I25" s="389"/>
      <c r="J25" s="388"/>
      <c r="K25" s="390"/>
      <c r="L25" s="391"/>
      <c r="M25" s="391"/>
      <c r="N25" s="232"/>
      <c r="O25" s="344"/>
      <c r="P25" s="344"/>
      <c r="Q25" s="344"/>
      <c r="R25" s="344"/>
      <c r="S25" s="344"/>
      <c r="T25" s="386"/>
      <c r="U25" s="344"/>
      <c r="V25" s="173"/>
      <c r="W25" s="361"/>
      <c r="X25" s="173"/>
      <c r="Y25" s="344"/>
      <c r="Z25" s="343"/>
      <c r="AA25" s="343"/>
      <c r="AB25" s="343"/>
      <c r="AC25" s="343"/>
      <c r="AD25" s="343"/>
      <c r="AE25" s="343"/>
    </row>
    <row r="26" spans="1:31" ht="13.5" customHeight="1">
      <c r="A26" s="343"/>
      <c r="B26" s="392"/>
      <c r="C26" s="392"/>
      <c r="D26" s="392"/>
      <c r="E26" s="393"/>
      <c r="F26" s="386"/>
      <c r="G26" s="393"/>
      <c r="H26" s="388"/>
      <c r="I26" s="394"/>
      <c r="J26" s="388"/>
      <c r="K26" s="390"/>
      <c r="L26" s="391"/>
      <c r="M26" s="391"/>
      <c r="N26" s="232"/>
      <c r="O26" s="241"/>
      <c r="P26" s="232"/>
      <c r="Q26" s="232"/>
      <c r="R26" s="232"/>
      <c r="S26" s="395"/>
      <c r="T26" s="232"/>
      <c r="U26" s="232"/>
      <c r="V26" s="232"/>
      <c r="W26" s="232"/>
      <c r="X26" s="233"/>
      <c r="Y26" s="344"/>
      <c r="Z26" s="343"/>
      <c r="AA26" s="343"/>
      <c r="AB26" s="343"/>
      <c r="AC26" s="343"/>
      <c r="AD26" s="343"/>
      <c r="AE26" s="343"/>
    </row>
    <row r="27" spans="1:31" ht="13.5" customHeight="1">
      <c r="A27" s="343"/>
      <c r="B27" s="396"/>
      <c r="C27" s="397"/>
      <c r="D27" s="398"/>
      <c r="E27" s="387"/>
      <c r="F27" s="399"/>
      <c r="G27" s="399"/>
      <c r="H27" s="399"/>
      <c r="I27" s="387"/>
      <c r="J27" s="387"/>
      <c r="K27" s="387"/>
      <c r="L27" s="387"/>
      <c r="M27" s="387"/>
      <c r="N27" s="232"/>
      <c r="O27" s="241"/>
      <c r="P27" s="232"/>
      <c r="Q27" s="232"/>
      <c r="R27" s="232"/>
      <c r="S27" s="395"/>
      <c r="T27" s="232"/>
      <c r="U27" s="232"/>
      <c r="V27" s="232"/>
      <c r="W27" s="232"/>
      <c r="X27" s="241"/>
      <c r="Y27" s="344"/>
      <c r="Z27" s="343"/>
      <c r="AA27" s="343"/>
      <c r="AB27" s="343"/>
      <c r="AC27" s="343"/>
      <c r="AD27" s="343"/>
      <c r="AE27" s="343"/>
    </row>
    <row r="28" spans="1:31" ht="15.75" customHeight="1">
      <c r="A28" s="343"/>
      <c r="B28" s="400"/>
      <c r="C28" s="241"/>
      <c r="D28" s="232"/>
      <c r="E28" s="232"/>
      <c r="F28" s="232"/>
      <c r="G28" s="395"/>
      <c r="H28" s="232"/>
      <c r="I28" s="232"/>
      <c r="J28" s="232"/>
      <c r="K28" s="232"/>
      <c r="L28" s="245"/>
      <c r="M28" s="344"/>
      <c r="N28" s="344"/>
      <c r="O28" s="241"/>
      <c r="P28" s="232"/>
      <c r="Q28" s="232"/>
      <c r="R28" s="232"/>
      <c r="S28" s="395"/>
      <c r="T28" s="232"/>
      <c r="U28" s="232"/>
      <c r="V28" s="232"/>
      <c r="W28" s="232"/>
      <c r="X28" s="245"/>
      <c r="Y28" s="344"/>
      <c r="Z28" s="343"/>
      <c r="AA28" s="343"/>
      <c r="AB28" s="343"/>
      <c r="AC28" s="343"/>
      <c r="AD28" s="343"/>
      <c r="AE28" s="343"/>
    </row>
    <row r="29" spans="1:31" ht="13.5" customHeight="1">
      <c r="A29" s="343"/>
      <c r="B29" s="400"/>
      <c r="C29" s="279"/>
      <c r="D29" s="279"/>
      <c r="E29" s="173"/>
      <c r="F29" s="401"/>
      <c r="G29" s="401"/>
      <c r="H29" s="401"/>
      <c r="I29" s="207"/>
      <c r="J29" s="207"/>
      <c r="K29" s="207"/>
      <c r="L29" s="207"/>
      <c r="M29" s="207"/>
      <c r="N29" s="207"/>
      <c r="O29" s="241"/>
      <c r="P29" s="232"/>
      <c r="Q29" s="232"/>
      <c r="R29" s="232"/>
      <c r="S29" s="395"/>
      <c r="T29" s="232"/>
      <c r="U29" s="232"/>
      <c r="V29" s="232"/>
      <c r="W29" s="232"/>
      <c r="X29" s="245"/>
      <c r="Y29" s="344"/>
      <c r="Z29" s="343"/>
      <c r="AA29" s="343"/>
      <c r="AB29" s="343"/>
      <c r="AC29" s="343"/>
      <c r="AD29" s="343"/>
      <c r="AE29" s="343"/>
    </row>
    <row r="30" spans="1:31" ht="13.5" customHeight="1">
      <c r="A30" s="343"/>
      <c r="B30" s="400"/>
      <c r="C30" s="402"/>
      <c r="D30" s="403"/>
      <c r="E30" s="404"/>
      <c r="F30" s="381"/>
      <c r="G30" s="404"/>
      <c r="H30" s="381"/>
      <c r="I30" s="404"/>
      <c r="J30" s="381"/>
      <c r="K30" s="405"/>
      <c r="L30" s="381"/>
      <c r="M30" s="405"/>
      <c r="N30" s="381"/>
      <c r="O30" s="241"/>
      <c r="P30" s="232"/>
      <c r="Q30" s="232"/>
      <c r="R30" s="232"/>
      <c r="S30" s="395"/>
      <c r="T30" s="232"/>
      <c r="U30" s="232"/>
      <c r="V30" s="232"/>
      <c r="W30" s="232"/>
      <c r="X30" s="246"/>
      <c r="Y30" s="344"/>
      <c r="Z30" s="343"/>
      <c r="AA30" s="343"/>
      <c r="AB30" s="343"/>
      <c r="AC30" s="343"/>
      <c r="AD30" s="343"/>
      <c r="AE30" s="343"/>
    </row>
    <row r="31" spans="1:31" ht="13.5" customHeight="1">
      <c r="A31" s="343"/>
      <c r="B31" s="400"/>
      <c r="C31" s="406"/>
      <c r="D31" s="407"/>
      <c r="E31" s="407"/>
      <c r="F31" s="383"/>
      <c r="G31" s="407"/>
      <c r="H31" s="383"/>
      <c r="I31" s="407"/>
      <c r="J31" s="383"/>
      <c r="K31" s="407"/>
      <c r="L31" s="383"/>
      <c r="M31" s="407"/>
      <c r="N31" s="383"/>
      <c r="O31" s="246"/>
      <c r="P31" s="232"/>
      <c r="Q31" s="232"/>
      <c r="R31" s="232"/>
      <c r="S31" s="395"/>
      <c r="T31" s="232"/>
      <c r="U31" s="232"/>
      <c r="V31" s="252"/>
      <c r="W31" s="232"/>
      <c r="X31" s="252"/>
      <c r="Y31" s="344"/>
      <c r="Z31" s="343"/>
      <c r="AA31" s="343"/>
      <c r="AB31" s="343"/>
      <c r="AC31" s="343"/>
      <c r="AD31" s="343"/>
      <c r="AE31" s="343"/>
    </row>
    <row r="32" spans="1:31" ht="13.5" customHeight="1">
      <c r="A32" s="343"/>
      <c r="B32" s="400"/>
      <c r="C32" s="406"/>
      <c r="D32" s="407"/>
      <c r="E32" s="151"/>
      <c r="F32" s="383"/>
      <c r="G32" s="383"/>
      <c r="H32" s="383"/>
      <c r="I32" s="151"/>
      <c r="J32" s="151"/>
      <c r="K32" s="151"/>
      <c r="L32" s="151"/>
      <c r="M32" s="151"/>
      <c r="N32" s="151"/>
      <c r="O32" s="246"/>
      <c r="P32" s="246"/>
      <c r="Q32" s="246"/>
      <c r="R32" s="246"/>
      <c r="S32" s="344"/>
      <c r="T32" s="344"/>
      <c r="U32" s="344"/>
      <c r="V32" s="344"/>
      <c r="W32" s="344"/>
      <c r="X32" s="344"/>
      <c r="Y32" s="344"/>
      <c r="Z32" s="343"/>
      <c r="AA32" s="343"/>
      <c r="AB32" s="343"/>
      <c r="AC32" s="343"/>
      <c r="AD32" s="343"/>
      <c r="AE32" s="343"/>
    </row>
    <row r="33" spans="1:31" ht="13.5" customHeight="1">
      <c r="A33" s="343"/>
      <c r="B33" s="400"/>
      <c r="C33" s="406"/>
      <c r="D33" s="408"/>
      <c r="E33" s="232"/>
      <c r="F33" s="270"/>
      <c r="G33" s="270"/>
      <c r="H33" s="270"/>
      <c r="I33" s="384"/>
      <c r="J33" s="384"/>
      <c r="K33" s="384"/>
      <c r="L33" s="409"/>
      <c r="M33" s="409"/>
      <c r="N33" s="384"/>
      <c r="O33" s="246"/>
      <c r="P33" s="232"/>
      <c r="Q33" s="232"/>
      <c r="R33" s="232"/>
      <c r="S33" s="232"/>
      <c r="T33" s="232"/>
      <c r="U33" s="232"/>
      <c r="V33" s="173"/>
      <c r="W33" s="345"/>
      <c r="X33" s="173"/>
      <c r="Y33" s="344"/>
      <c r="Z33" s="343"/>
      <c r="AA33" s="343"/>
      <c r="AB33" s="343"/>
      <c r="AC33" s="343"/>
      <c r="AD33" s="343"/>
      <c r="AE33" s="343"/>
    </row>
    <row r="34" spans="1:31" ht="13.5" customHeight="1">
      <c r="A34" s="343"/>
      <c r="B34" s="400"/>
      <c r="C34" s="406"/>
      <c r="D34" s="408"/>
      <c r="E34" s="232"/>
      <c r="F34" s="410"/>
      <c r="G34" s="410"/>
      <c r="H34" s="410"/>
      <c r="I34" s="232"/>
      <c r="J34" s="232"/>
      <c r="K34" s="232"/>
      <c r="L34" s="232"/>
      <c r="M34" s="232"/>
      <c r="N34" s="232"/>
      <c r="O34" s="232"/>
      <c r="P34" s="385"/>
      <c r="Q34" s="385"/>
      <c r="R34" s="385"/>
      <c r="S34" s="359"/>
      <c r="T34" s="386"/>
      <c r="U34" s="359"/>
      <c r="V34" s="173"/>
      <c r="W34" s="181"/>
      <c r="X34" s="173"/>
      <c r="Y34" s="344"/>
      <c r="Z34" s="343"/>
      <c r="AA34" s="343"/>
      <c r="AB34" s="343"/>
      <c r="AC34" s="343"/>
      <c r="AD34" s="343"/>
      <c r="AE34" s="343"/>
    </row>
    <row r="35" spans="1:31" ht="13.5" customHeight="1">
      <c r="A35" s="343"/>
      <c r="B35" s="344"/>
      <c r="C35" s="406"/>
      <c r="D35" s="408"/>
      <c r="E35" s="232"/>
      <c r="F35" s="410"/>
      <c r="G35" s="410"/>
      <c r="H35" s="410"/>
      <c r="I35" s="232"/>
      <c r="J35" s="232"/>
      <c r="K35" s="232"/>
      <c r="L35" s="232"/>
      <c r="M35" s="232"/>
      <c r="N35" s="232"/>
      <c r="O35" s="344"/>
      <c r="P35" s="344"/>
      <c r="Q35" s="344"/>
      <c r="R35" s="344"/>
      <c r="S35" s="344"/>
      <c r="T35" s="386"/>
      <c r="U35" s="344"/>
      <c r="V35" s="173"/>
      <c r="W35" s="361"/>
      <c r="X35" s="173"/>
      <c r="Y35" s="344"/>
      <c r="Z35" s="343"/>
      <c r="AA35" s="343"/>
      <c r="AB35" s="343"/>
      <c r="AC35" s="343"/>
      <c r="AD35" s="343"/>
      <c r="AE35" s="343"/>
    </row>
    <row r="36" spans="1:31" ht="13.5" customHeight="1">
      <c r="A36" s="343"/>
      <c r="B36" s="344"/>
      <c r="C36" s="406"/>
      <c r="D36" s="408"/>
      <c r="E36" s="232"/>
      <c r="F36" s="410"/>
      <c r="G36" s="410"/>
      <c r="H36" s="410"/>
      <c r="I36" s="232"/>
      <c r="J36" s="232"/>
      <c r="K36" s="232"/>
      <c r="L36" s="232"/>
      <c r="M36" s="232"/>
      <c r="N36" s="232"/>
      <c r="O36" s="241"/>
      <c r="P36" s="232"/>
      <c r="Q36" s="232"/>
      <c r="R36" s="232"/>
      <c r="S36" s="395"/>
      <c r="T36" s="232"/>
      <c r="U36" s="232"/>
      <c r="V36" s="232"/>
      <c r="W36" s="232"/>
      <c r="X36" s="233"/>
      <c r="Y36" s="344"/>
      <c r="Z36" s="343"/>
      <c r="AA36" s="343"/>
      <c r="AB36" s="343"/>
      <c r="AC36" s="343"/>
      <c r="AD36" s="343"/>
      <c r="AE36" s="343"/>
    </row>
    <row r="37" spans="1:31" ht="13.5" customHeight="1">
      <c r="A37" s="343"/>
      <c r="B37" s="344"/>
      <c r="C37" s="151"/>
      <c r="D37" s="408"/>
      <c r="E37" s="232"/>
      <c r="F37" s="410"/>
      <c r="G37" s="410"/>
      <c r="H37" s="410"/>
      <c r="I37" s="232"/>
      <c r="J37" s="232"/>
      <c r="K37" s="232"/>
      <c r="L37" s="232"/>
      <c r="M37" s="232"/>
      <c r="N37" s="232"/>
      <c r="O37" s="241"/>
      <c r="P37" s="232"/>
      <c r="Q37" s="232"/>
      <c r="R37" s="232"/>
      <c r="S37" s="395"/>
      <c r="T37" s="232"/>
      <c r="U37" s="232"/>
      <c r="V37" s="232"/>
      <c r="W37" s="232"/>
      <c r="X37" s="241"/>
      <c r="Y37" s="344"/>
      <c r="Z37" s="343"/>
      <c r="AA37" s="343"/>
      <c r="AB37" s="343"/>
      <c r="AC37" s="343"/>
      <c r="AD37" s="343"/>
      <c r="AE37" s="343"/>
    </row>
    <row r="38" spans="1:31" ht="13.5" customHeight="1">
      <c r="A38" s="343"/>
      <c r="B38" s="344"/>
      <c r="C38" s="246"/>
      <c r="D38" s="411"/>
      <c r="E38" s="232"/>
      <c r="F38" s="410"/>
      <c r="G38" s="410"/>
      <c r="H38" s="410"/>
      <c r="I38" s="232"/>
      <c r="J38" s="232"/>
      <c r="K38" s="232"/>
      <c r="L38" s="232"/>
      <c r="M38" s="232"/>
      <c r="N38" s="232"/>
      <c r="O38" s="241"/>
      <c r="P38" s="232"/>
      <c r="Q38" s="232"/>
      <c r="R38" s="232"/>
      <c r="S38" s="395"/>
      <c r="T38" s="232"/>
      <c r="U38" s="232"/>
      <c r="V38" s="232"/>
      <c r="W38" s="232"/>
      <c r="X38" s="245"/>
      <c r="Y38" s="344"/>
      <c r="Z38" s="343"/>
      <c r="AA38" s="343"/>
      <c r="AB38" s="343"/>
      <c r="AC38" s="343"/>
      <c r="AD38" s="343"/>
      <c r="AE38" s="343"/>
    </row>
    <row r="39" spans="1:31" ht="13.5" customHeight="1">
      <c r="A39" s="343"/>
      <c r="B39" s="344"/>
      <c r="C39" s="241"/>
      <c r="D39" s="232"/>
      <c r="E39" s="232"/>
      <c r="F39" s="232"/>
      <c r="G39" s="395"/>
      <c r="H39" s="232"/>
      <c r="I39" s="232"/>
      <c r="J39" s="232"/>
      <c r="K39" s="232"/>
      <c r="L39" s="245"/>
      <c r="M39" s="344"/>
      <c r="N39" s="344"/>
      <c r="O39" s="241"/>
      <c r="P39" s="232"/>
      <c r="Q39" s="232"/>
      <c r="R39" s="232"/>
      <c r="S39" s="395"/>
      <c r="T39" s="232"/>
      <c r="U39" s="232"/>
      <c r="V39" s="232"/>
      <c r="W39" s="232"/>
      <c r="X39" s="245"/>
      <c r="Y39" s="344"/>
      <c r="Z39" s="343"/>
      <c r="AA39" s="343"/>
      <c r="AB39" s="343"/>
      <c r="AC39" s="343"/>
      <c r="AD39" s="343"/>
      <c r="AE39" s="343"/>
    </row>
    <row r="40" spans="1:31" ht="13.5" customHeight="1">
      <c r="A40" s="343"/>
      <c r="B40" s="344"/>
      <c r="C40" s="241"/>
      <c r="D40" s="232"/>
      <c r="E40" s="232"/>
      <c r="F40" s="232"/>
      <c r="G40" s="395"/>
      <c r="H40" s="232"/>
      <c r="I40" s="232"/>
      <c r="J40" s="232"/>
      <c r="K40" s="232"/>
      <c r="L40" s="246"/>
      <c r="M40" s="344"/>
      <c r="N40" s="344"/>
      <c r="O40" s="241"/>
      <c r="P40" s="232"/>
      <c r="Q40" s="232"/>
      <c r="R40" s="232"/>
      <c r="S40" s="395"/>
      <c r="T40" s="232"/>
      <c r="U40" s="232"/>
      <c r="V40" s="232"/>
      <c r="W40" s="232"/>
      <c r="X40" s="246"/>
      <c r="Y40" s="344"/>
      <c r="Z40" s="343"/>
      <c r="AA40" s="343"/>
      <c r="AB40" s="343"/>
      <c r="AC40" s="343"/>
      <c r="AD40" s="343"/>
      <c r="AE40" s="343"/>
    </row>
    <row r="41" spans="1:31" ht="13.5" customHeight="1">
      <c r="A41" s="343"/>
      <c r="B41" s="344"/>
      <c r="C41" s="279"/>
      <c r="D41" s="279"/>
      <c r="E41" s="173"/>
      <c r="F41" s="401"/>
      <c r="G41" s="207"/>
      <c r="H41" s="207"/>
      <c r="I41" s="207"/>
      <c r="J41" s="207"/>
      <c r="K41" s="232"/>
      <c r="L41" s="252"/>
      <c r="M41" s="344"/>
      <c r="N41" s="246"/>
      <c r="O41" s="246"/>
      <c r="P41" s="232"/>
      <c r="Q41" s="232"/>
      <c r="R41" s="232"/>
      <c r="S41" s="395"/>
      <c r="T41" s="232"/>
      <c r="U41" s="232"/>
      <c r="V41" s="252"/>
      <c r="W41" s="232"/>
      <c r="X41" s="252"/>
      <c r="Y41" s="344"/>
      <c r="Z41" s="343"/>
      <c r="AA41" s="343"/>
      <c r="AB41" s="343"/>
      <c r="AC41" s="343"/>
      <c r="AD41" s="343"/>
      <c r="AE41" s="343"/>
    </row>
    <row r="42" spans="1:31" ht="13.5" customHeight="1">
      <c r="A42" s="343"/>
      <c r="B42" s="343"/>
      <c r="C42" s="522"/>
      <c r="D42" s="403"/>
      <c r="E42" s="530"/>
      <c r="F42" s="519"/>
      <c r="G42" s="521"/>
      <c r="H42" s="524"/>
      <c r="I42" s="524"/>
      <c r="J42" s="173"/>
      <c r="K42" s="344"/>
      <c r="L42" s="344"/>
      <c r="M42" s="344"/>
      <c r="N42" s="344"/>
      <c r="O42" s="344"/>
      <c r="P42" s="344"/>
      <c r="Q42" s="344"/>
      <c r="R42" s="344"/>
      <c r="S42" s="344"/>
      <c r="T42" s="344"/>
      <c r="U42" s="344"/>
      <c r="V42" s="344"/>
      <c r="W42" s="344"/>
      <c r="X42" s="344"/>
      <c r="Y42" s="344"/>
      <c r="Z42" s="343"/>
      <c r="AA42" s="343"/>
      <c r="AB42" s="343"/>
      <c r="AC42" s="343"/>
      <c r="AD42" s="343"/>
      <c r="AE42" s="343"/>
    </row>
    <row r="43" spans="1:31" ht="13.5" customHeight="1">
      <c r="A43" s="344"/>
      <c r="B43" s="344"/>
      <c r="C43" s="451"/>
      <c r="D43" s="407"/>
      <c r="E43" s="452"/>
      <c r="F43" s="520"/>
      <c r="G43" s="452"/>
      <c r="H43" s="452"/>
      <c r="I43" s="452"/>
      <c r="J43" s="173"/>
      <c r="K43" s="345"/>
      <c r="L43" s="173"/>
      <c r="M43" s="344"/>
      <c r="N43" s="344"/>
      <c r="O43" s="246"/>
      <c r="P43" s="232"/>
      <c r="Q43" s="232"/>
      <c r="R43" s="232"/>
      <c r="S43" s="232"/>
      <c r="T43" s="232"/>
      <c r="U43" s="232"/>
      <c r="V43" s="173"/>
      <c r="W43" s="345"/>
      <c r="X43" s="173"/>
      <c r="Y43" s="344"/>
      <c r="Z43" s="144"/>
      <c r="AA43" s="144"/>
      <c r="AB43" s="144"/>
      <c r="AC43" s="144"/>
      <c r="AD43" s="144"/>
    </row>
    <row r="44" spans="1:31" ht="13.5" customHeight="1">
      <c r="A44" s="344"/>
      <c r="B44" s="344"/>
      <c r="C44" s="451"/>
      <c r="D44" s="408"/>
      <c r="E44" s="232"/>
      <c r="F44" s="270"/>
      <c r="G44" s="384"/>
      <c r="H44" s="409"/>
      <c r="I44" s="384"/>
      <c r="J44" s="181"/>
      <c r="K44" s="181"/>
      <c r="L44" s="173"/>
      <c r="M44" s="344"/>
      <c r="N44" s="344"/>
      <c r="O44" s="232"/>
      <c r="P44" s="385"/>
      <c r="Q44" s="385"/>
      <c r="R44" s="385"/>
      <c r="S44" s="359"/>
      <c r="T44" s="386"/>
      <c r="U44" s="359"/>
      <c r="V44" s="173"/>
      <c r="W44" s="181"/>
      <c r="X44" s="173"/>
      <c r="Y44" s="344"/>
      <c r="Z44" s="144"/>
      <c r="AA44" s="144"/>
      <c r="AB44" s="144"/>
      <c r="AC44" s="144"/>
      <c r="AD44" s="144"/>
    </row>
    <row r="45" spans="1:31" ht="13.5" customHeight="1">
      <c r="A45" s="344"/>
      <c r="B45" s="344"/>
      <c r="C45" s="451"/>
      <c r="D45" s="408"/>
      <c r="E45" s="232"/>
      <c r="F45" s="410"/>
      <c r="G45" s="232"/>
      <c r="H45" s="232"/>
      <c r="I45" s="232"/>
      <c r="J45" s="188"/>
      <c r="K45" s="361"/>
      <c r="L45" s="173"/>
      <c r="M45" s="344"/>
      <c r="N45" s="344"/>
      <c r="O45" s="344"/>
      <c r="P45" s="344"/>
      <c r="Q45" s="344"/>
      <c r="R45" s="344"/>
      <c r="S45" s="344"/>
      <c r="T45" s="386"/>
      <c r="U45" s="344"/>
      <c r="V45" s="173"/>
      <c r="W45" s="361"/>
      <c r="X45" s="173"/>
      <c r="Y45" s="344"/>
      <c r="Z45" s="144"/>
      <c r="AA45" s="144"/>
      <c r="AB45" s="144"/>
      <c r="AC45" s="144"/>
      <c r="AD45" s="144"/>
    </row>
    <row r="46" spans="1:31" ht="13.5" customHeight="1">
      <c r="A46" s="344"/>
      <c r="B46" s="344"/>
      <c r="C46" s="451"/>
      <c r="D46" s="408"/>
      <c r="E46" s="232"/>
      <c r="F46" s="410"/>
      <c r="G46" s="232"/>
      <c r="H46" s="232"/>
      <c r="I46" s="232"/>
      <c r="J46" s="181"/>
      <c r="K46" s="232"/>
      <c r="L46" s="233"/>
      <c r="M46" s="344"/>
      <c r="N46" s="344"/>
      <c r="O46" s="241"/>
      <c r="P46" s="232"/>
      <c r="Q46" s="232"/>
      <c r="R46" s="232"/>
      <c r="S46" s="395"/>
      <c r="T46" s="181"/>
      <c r="U46" s="232"/>
      <c r="V46" s="232"/>
      <c r="W46" s="232"/>
      <c r="X46" s="233"/>
      <c r="Y46" s="344"/>
      <c r="Z46" s="144"/>
      <c r="AA46" s="144"/>
      <c r="AB46" s="144"/>
      <c r="AC46" s="144"/>
      <c r="AD46" s="144"/>
    </row>
    <row r="47" spans="1:31" ht="13.5" customHeight="1">
      <c r="A47" s="344"/>
      <c r="B47" s="344"/>
      <c r="C47" s="451"/>
      <c r="D47" s="408"/>
      <c r="E47" s="232"/>
      <c r="F47" s="410"/>
      <c r="G47" s="232"/>
      <c r="H47" s="232"/>
      <c r="I47" s="232"/>
      <c r="J47" s="181"/>
      <c r="K47" s="232"/>
      <c r="L47" s="241"/>
      <c r="M47" s="344"/>
      <c r="N47" s="344"/>
      <c r="O47" s="241"/>
      <c r="P47" s="232"/>
      <c r="Q47" s="232"/>
      <c r="R47" s="232"/>
      <c r="S47" s="395"/>
      <c r="T47" s="188"/>
      <c r="U47" s="232"/>
      <c r="V47" s="232"/>
      <c r="W47" s="232"/>
      <c r="X47" s="241"/>
      <c r="Y47" s="344"/>
      <c r="Z47" s="144"/>
      <c r="AA47" s="144"/>
      <c r="AB47" s="144"/>
      <c r="AC47" s="144"/>
      <c r="AD47" s="144"/>
    </row>
    <row r="48" spans="1:31" ht="13.5" customHeight="1">
      <c r="A48" s="344"/>
      <c r="B48" s="344"/>
      <c r="C48" s="452"/>
      <c r="D48" s="408"/>
      <c r="E48" s="232"/>
      <c r="F48" s="410"/>
      <c r="G48" s="232"/>
      <c r="H48" s="232"/>
      <c r="I48" s="232"/>
      <c r="J48" s="181"/>
      <c r="K48" s="232"/>
      <c r="L48" s="245"/>
      <c r="M48" s="344"/>
      <c r="N48" s="344"/>
      <c r="O48" s="241"/>
      <c r="P48" s="232"/>
      <c r="Q48" s="232"/>
      <c r="R48" s="232"/>
      <c r="S48" s="395"/>
      <c r="T48" s="181"/>
      <c r="U48" s="232"/>
      <c r="V48" s="232"/>
      <c r="W48" s="232"/>
      <c r="X48" s="245"/>
      <c r="Y48" s="344"/>
      <c r="Z48" s="144"/>
      <c r="AA48" s="144"/>
      <c r="AB48" s="144"/>
      <c r="AC48" s="144"/>
      <c r="AD48" s="144"/>
    </row>
    <row r="49" spans="1:30" ht="13.5" customHeight="1">
      <c r="A49" s="344"/>
      <c r="B49" s="344"/>
      <c r="C49" s="246"/>
      <c r="D49" s="411"/>
      <c r="E49" s="232"/>
      <c r="F49" s="410"/>
      <c r="G49" s="232"/>
      <c r="H49" s="232"/>
      <c r="I49" s="232"/>
      <c r="J49" s="198"/>
      <c r="K49" s="232"/>
      <c r="L49" s="245"/>
      <c r="M49" s="344"/>
      <c r="N49" s="344"/>
      <c r="O49" s="241"/>
      <c r="P49" s="232"/>
      <c r="Q49" s="232"/>
      <c r="R49" s="232"/>
      <c r="S49" s="395"/>
      <c r="T49" s="181"/>
      <c r="U49" s="232"/>
      <c r="V49" s="232"/>
      <c r="W49" s="232"/>
      <c r="X49" s="245"/>
      <c r="Y49" s="344"/>
      <c r="Z49" s="144"/>
      <c r="AA49" s="144"/>
      <c r="AB49" s="144"/>
      <c r="AC49" s="144"/>
      <c r="AD49" s="144"/>
    </row>
    <row r="50" spans="1:30" ht="13.5" customHeight="1">
      <c r="A50" s="344"/>
      <c r="B50" s="344"/>
      <c r="C50" s="241"/>
      <c r="D50" s="232"/>
      <c r="E50" s="232"/>
      <c r="F50" s="232"/>
      <c r="G50" s="395"/>
      <c r="H50" s="181"/>
      <c r="I50" s="232"/>
      <c r="J50" s="232"/>
      <c r="K50" s="232"/>
      <c r="L50" s="246"/>
      <c r="M50" s="344"/>
      <c r="N50" s="344"/>
      <c r="O50" s="241"/>
      <c r="P50" s="232"/>
      <c r="Q50" s="232"/>
      <c r="R50" s="232"/>
      <c r="S50" s="395"/>
      <c r="T50" s="181"/>
      <c r="U50" s="232"/>
      <c r="V50" s="232"/>
      <c r="W50" s="232"/>
      <c r="X50" s="246"/>
      <c r="Y50" s="344"/>
      <c r="Z50" s="144"/>
      <c r="AA50" s="144"/>
      <c r="AB50" s="144"/>
      <c r="AC50" s="144"/>
      <c r="AD50" s="144"/>
    </row>
    <row r="51" spans="1:30" ht="13.5" customHeight="1">
      <c r="A51" s="344"/>
      <c r="B51" s="344"/>
      <c r="C51" s="246"/>
      <c r="D51" s="232"/>
      <c r="E51" s="232"/>
      <c r="F51" s="232"/>
      <c r="G51" s="395"/>
      <c r="H51" s="181"/>
      <c r="I51" s="232"/>
      <c r="J51" s="252"/>
      <c r="K51" s="232"/>
      <c r="L51" s="252"/>
      <c r="M51" s="344"/>
      <c r="N51" s="344"/>
      <c r="O51" s="246"/>
      <c r="P51" s="232"/>
      <c r="Q51" s="232"/>
      <c r="R51" s="232"/>
      <c r="S51" s="395"/>
      <c r="T51" s="181"/>
      <c r="U51" s="232"/>
      <c r="V51" s="252"/>
      <c r="W51" s="232"/>
      <c r="X51" s="252"/>
      <c r="Y51" s="344"/>
      <c r="Z51" s="144"/>
      <c r="AA51" s="144"/>
      <c r="AB51" s="144"/>
      <c r="AC51" s="144"/>
      <c r="AD51" s="144"/>
    </row>
    <row r="52" spans="1:30" ht="13.5" customHeight="1">
      <c r="A52" s="344"/>
      <c r="B52" s="344"/>
      <c r="C52" s="522"/>
      <c r="D52" s="403"/>
      <c r="E52" s="523"/>
      <c r="F52" s="432"/>
      <c r="G52" s="523"/>
      <c r="H52" s="432"/>
      <c r="I52" s="523"/>
      <c r="J52" s="432"/>
      <c r="K52" s="525"/>
      <c r="L52" s="432"/>
      <c r="M52" s="525"/>
      <c r="N52" s="432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144"/>
      <c r="AA52" s="144"/>
      <c r="AB52" s="144"/>
      <c r="AC52" s="144"/>
      <c r="AD52" s="144"/>
    </row>
    <row r="53" spans="1:30" ht="13.5" customHeight="1">
      <c r="A53" s="344"/>
      <c r="B53" s="344"/>
      <c r="C53" s="451"/>
      <c r="D53" s="407"/>
      <c r="E53" s="440"/>
      <c r="F53" s="442"/>
      <c r="G53" s="440"/>
      <c r="H53" s="442"/>
      <c r="I53" s="440"/>
      <c r="J53" s="442"/>
      <c r="K53" s="440"/>
      <c r="L53" s="442"/>
      <c r="M53" s="440"/>
      <c r="N53" s="442"/>
      <c r="O53" s="344"/>
      <c r="P53" s="344"/>
      <c r="Q53" s="344"/>
      <c r="R53" s="344"/>
      <c r="S53" s="344"/>
      <c r="T53" s="344"/>
      <c r="U53" s="344"/>
      <c r="V53" s="344"/>
      <c r="W53" s="344"/>
      <c r="X53" s="344"/>
      <c r="Y53" s="344"/>
      <c r="Z53" s="144"/>
      <c r="AA53" s="144"/>
      <c r="AB53" s="144"/>
      <c r="AC53" s="144"/>
      <c r="AD53" s="144"/>
    </row>
    <row r="54" spans="1:30" ht="13.5" customHeight="1">
      <c r="A54" s="344"/>
      <c r="B54" s="344"/>
      <c r="C54" s="451"/>
      <c r="D54" s="407"/>
      <c r="E54" s="151"/>
      <c r="F54" s="383"/>
      <c r="G54" s="383"/>
      <c r="H54" s="383"/>
      <c r="I54" s="151"/>
      <c r="J54" s="151"/>
      <c r="K54" s="151"/>
      <c r="L54" s="151"/>
      <c r="M54" s="151"/>
      <c r="N54" s="151"/>
      <c r="O54" s="344"/>
      <c r="P54" s="344"/>
      <c r="Q54" s="344"/>
      <c r="R54" s="344"/>
      <c r="S54" s="344"/>
      <c r="T54" s="344"/>
      <c r="U54" s="344"/>
      <c r="V54" s="344"/>
      <c r="W54" s="344"/>
      <c r="X54" s="344"/>
      <c r="Y54" s="344"/>
      <c r="Z54" s="144"/>
      <c r="AA54" s="144"/>
      <c r="AB54" s="144"/>
      <c r="AC54" s="144"/>
      <c r="AD54" s="144"/>
    </row>
    <row r="55" spans="1:30" ht="13.5" customHeight="1">
      <c r="A55" s="344"/>
      <c r="B55" s="344"/>
      <c r="C55" s="451"/>
      <c r="D55" s="408"/>
      <c r="E55" s="412"/>
      <c r="F55" s="413"/>
      <c r="G55" s="413"/>
      <c r="H55" s="413"/>
      <c r="I55" s="413"/>
      <c r="J55" s="413"/>
      <c r="K55" s="413"/>
      <c r="L55" s="414"/>
      <c r="M55" s="414"/>
      <c r="N55" s="413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144"/>
      <c r="AA55" s="144"/>
      <c r="AB55" s="144"/>
      <c r="AC55" s="144"/>
      <c r="AD55" s="144"/>
    </row>
    <row r="56" spans="1:30" ht="13.5" customHeight="1">
      <c r="A56" s="344"/>
      <c r="B56" s="344"/>
      <c r="C56" s="451"/>
      <c r="D56" s="408"/>
      <c r="E56" s="232"/>
      <c r="F56" s="410"/>
      <c r="G56" s="410"/>
      <c r="H56" s="410"/>
      <c r="I56" s="232"/>
      <c r="J56" s="232"/>
      <c r="K56" s="232"/>
      <c r="L56" s="232"/>
      <c r="M56" s="232"/>
      <c r="N56" s="232"/>
      <c r="O56" s="344"/>
      <c r="P56" s="344"/>
      <c r="Q56" s="344"/>
      <c r="R56" s="344"/>
      <c r="S56" s="344"/>
      <c r="T56" s="344"/>
      <c r="U56" s="344"/>
      <c r="V56" s="344"/>
      <c r="W56" s="344"/>
      <c r="X56" s="344"/>
      <c r="Y56" s="344"/>
      <c r="Z56" s="144"/>
      <c r="AA56" s="144"/>
      <c r="AB56" s="144"/>
      <c r="AC56" s="144"/>
      <c r="AD56" s="144"/>
    </row>
    <row r="57" spans="1:30" ht="13.5" customHeight="1">
      <c r="A57" s="344"/>
      <c r="B57" s="344"/>
      <c r="C57" s="451"/>
      <c r="D57" s="408"/>
      <c r="E57" s="232"/>
      <c r="F57" s="410"/>
      <c r="G57" s="410"/>
      <c r="H57" s="410"/>
      <c r="I57" s="232"/>
      <c r="J57" s="232"/>
      <c r="K57" s="232"/>
      <c r="L57" s="232"/>
      <c r="M57" s="232"/>
      <c r="N57" s="232"/>
      <c r="O57" s="344"/>
      <c r="P57" s="344"/>
      <c r="Q57" s="344"/>
      <c r="R57" s="344"/>
      <c r="S57" s="344"/>
      <c r="T57" s="344"/>
      <c r="U57" s="344"/>
      <c r="V57" s="344"/>
      <c r="W57" s="344"/>
      <c r="X57" s="344"/>
      <c r="Y57" s="344"/>
      <c r="Z57" s="144"/>
      <c r="AA57" s="144"/>
      <c r="AB57" s="144"/>
      <c r="AC57" s="144"/>
      <c r="AD57" s="144"/>
    </row>
    <row r="58" spans="1:30" ht="13.5" customHeight="1">
      <c r="A58" s="344"/>
      <c r="B58" s="344"/>
      <c r="C58" s="451"/>
      <c r="D58" s="408"/>
      <c r="E58" s="232"/>
      <c r="F58" s="410"/>
      <c r="G58" s="410"/>
      <c r="H58" s="410"/>
      <c r="I58" s="232"/>
      <c r="J58" s="232"/>
      <c r="K58" s="232"/>
      <c r="L58" s="232"/>
      <c r="M58" s="232"/>
      <c r="N58" s="232"/>
      <c r="O58" s="344"/>
      <c r="P58" s="344"/>
      <c r="Q58" s="344"/>
      <c r="R58" s="344"/>
      <c r="S58" s="344"/>
      <c r="T58" s="344"/>
      <c r="U58" s="344"/>
      <c r="V58" s="344"/>
      <c r="W58" s="344"/>
      <c r="X58" s="344"/>
      <c r="Y58" s="344"/>
      <c r="Z58" s="144"/>
      <c r="AA58" s="144"/>
      <c r="AB58" s="144"/>
      <c r="AC58" s="144"/>
      <c r="AD58" s="144"/>
    </row>
    <row r="59" spans="1:30" ht="13.5" customHeight="1">
      <c r="A59" s="344"/>
      <c r="B59" s="344"/>
      <c r="C59" s="452"/>
      <c r="D59" s="408"/>
      <c r="E59" s="232"/>
      <c r="F59" s="410"/>
      <c r="G59" s="410"/>
      <c r="H59" s="410"/>
      <c r="I59" s="232"/>
      <c r="J59" s="232"/>
      <c r="K59" s="232"/>
      <c r="L59" s="232"/>
      <c r="M59" s="232"/>
      <c r="N59" s="232"/>
      <c r="O59" s="344"/>
      <c r="P59" s="344"/>
      <c r="Q59" s="344"/>
      <c r="R59" s="344"/>
      <c r="S59" s="344"/>
      <c r="T59" s="344"/>
      <c r="U59" s="344"/>
      <c r="V59" s="344"/>
      <c r="W59" s="344"/>
      <c r="X59" s="344"/>
      <c r="Y59" s="344"/>
      <c r="Z59" s="144"/>
      <c r="AA59" s="144"/>
      <c r="AB59" s="144"/>
      <c r="AC59" s="144"/>
      <c r="AD59" s="144"/>
    </row>
    <row r="60" spans="1:30" ht="13.5" customHeight="1">
      <c r="A60" s="344"/>
      <c r="B60" s="344"/>
      <c r="C60" s="246"/>
      <c r="D60" s="411"/>
      <c r="E60" s="232"/>
      <c r="F60" s="410"/>
      <c r="G60" s="410"/>
      <c r="H60" s="410"/>
      <c r="I60" s="232"/>
      <c r="J60" s="232"/>
      <c r="K60" s="232"/>
      <c r="L60" s="232"/>
      <c r="M60" s="232"/>
      <c r="N60" s="232"/>
      <c r="O60" s="344"/>
      <c r="P60" s="344"/>
      <c r="Q60" s="344"/>
      <c r="R60" s="344"/>
      <c r="S60" s="344"/>
      <c r="T60" s="344"/>
      <c r="U60" s="344"/>
      <c r="V60" s="344"/>
      <c r="W60" s="344"/>
      <c r="X60" s="344"/>
      <c r="Y60" s="344"/>
      <c r="Z60" s="144"/>
      <c r="AA60" s="144"/>
      <c r="AB60" s="144"/>
      <c r="AC60" s="144"/>
      <c r="AD60" s="144"/>
    </row>
    <row r="61" spans="1:30" ht="13.5" customHeight="1">
      <c r="A61" s="344"/>
      <c r="B61" s="344"/>
      <c r="C61" s="415"/>
      <c r="D61" s="415"/>
      <c r="E61" s="415"/>
      <c r="F61" s="415"/>
      <c r="G61" s="415"/>
      <c r="H61" s="415"/>
      <c r="I61" s="415"/>
      <c r="J61" s="415"/>
      <c r="K61" s="415"/>
      <c r="L61" s="415"/>
      <c r="M61" s="344"/>
      <c r="N61" s="344"/>
      <c r="O61" s="344"/>
      <c r="P61" s="344"/>
      <c r="Q61" s="344"/>
      <c r="R61" s="344"/>
      <c r="S61" s="344"/>
      <c r="T61" s="344"/>
      <c r="U61" s="344"/>
      <c r="V61" s="344"/>
      <c r="W61" s="344"/>
      <c r="X61" s="344"/>
      <c r="Y61" s="344"/>
    </row>
    <row r="62" spans="1:30" ht="13.5" customHeight="1">
      <c r="A62" s="344"/>
      <c r="B62" s="344"/>
      <c r="C62" s="344"/>
      <c r="D62" s="344"/>
      <c r="E62" s="344"/>
      <c r="F62" s="344"/>
      <c r="G62" s="344"/>
      <c r="H62" s="344"/>
      <c r="I62" s="344"/>
      <c r="J62" s="344"/>
      <c r="K62" s="344"/>
      <c r="L62" s="344"/>
      <c r="M62" s="344"/>
      <c r="N62" s="344"/>
      <c r="O62" s="344"/>
      <c r="P62" s="344"/>
      <c r="Q62" s="344"/>
      <c r="R62" s="344"/>
      <c r="S62" s="344"/>
      <c r="T62" s="344"/>
      <c r="U62" s="344"/>
      <c r="V62" s="344"/>
      <c r="W62" s="344"/>
      <c r="X62" s="344"/>
      <c r="Y62" s="344"/>
    </row>
    <row r="63" spans="1:30" ht="13.5" customHeight="1">
      <c r="A63" s="344"/>
      <c r="B63" s="344"/>
      <c r="C63" s="344"/>
      <c r="D63" s="344"/>
      <c r="E63" s="344"/>
      <c r="F63" s="344"/>
      <c r="G63" s="344"/>
      <c r="H63" s="344"/>
      <c r="I63" s="344"/>
      <c r="J63" s="344"/>
      <c r="K63" s="344"/>
      <c r="L63" s="344"/>
      <c r="M63" s="344"/>
      <c r="N63" s="344"/>
      <c r="O63" s="344"/>
      <c r="P63" s="344"/>
      <c r="Q63" s="344"/>
      <c r="R63" s="344"/>
      <c r="S63" s="344"/>
      <c r="T63" s="344"/>
      <c r="U63" s="344"/>
      <c r="V63" s="344"/>
      <c r="W63" s="344"/>
      <c r="X63" s="344"/>
      <c r="Y63" s="344"/>
    </row>
    <row r="64" spans="1:30" ht="13.5" customHeight="1">
      <c r="A64" s="344"/>
      <c r="B64" s="344"/>
      <c r="C64" s="344"/>
      <c r="D64" s="344"/>
      <c r="E64" s="344"/>
      <c r="F64" s="344"/>
      <c r="G64" s="344"/>
      <c r="H64" s="344"/>
      <c r="I64" s="344"/>
      <c r="J64" s="344"/>
      <c r="K64" s="344"/>
      <c r="L64" s="344"/>
      <c r="M64" s="344"/>
      <c r="N64" s="344"/>
      <c r="O64" s="344"/>
      <c r="P64" s="344"/>
      <c r="Q64" s="344"/>
      <c r="R64" s="344"/>
      <c r="S64" s="344"/>
      <c r="T64" s="344"/>
      <c r="U64" s="344"/>
      <c r="V64" s="344"/>
      <c r="W64" s="344"/>
      <c r="X64" s="344"/>
      <c r="Y64" s="344"/>
    </row>
    <row r="65" spans="1:25" ht="13.5" customHeight="1">
      <c r="A65" s="344"/>
      <c r="B65" s="344"/>
      <c r="C65" s="344"/>
      <c r="D65" s="344"/>
      <c r="E65" s="344"/>
      <c r="F65" s="344"/>
      <c r="G65" s="344"/>
      <c r="H65" s="344"/>
      <c r="I65" s="344"/>
      <c r="J65" s="344"/>
      <c r="K65" s="344"/>
      <c r="L65" s="344"/>
      <c r="M65" s="344"/>
      <c r="N65" s="344"/>
      <c r="O65" s="344"/>
      <c r="P65" s="344"/>
      <c r="Q65" s="344"/>
      <c r="R65" s="344"/>
      <c r="S65" s="344"/>
      <c r="T65" s="344"/>
      <c r="U65" s="344"/>
      <c r="V65" s="344"/>
      <c r="W65" s="344"/>
      <c r="X65" s="344"/>
      <c r="Y65" s="344"/>
    </row>
    <row r="66" spans="1:25" ht="13.5" customHeight="1">
      <c r="A66" s="344"/>
      <c r="B66" s="344"/>
      <c r="C66" s="344"/>
      <c r="D66" s="344"/>
      <c r="E66" s="344"/>
      <c r="F66" s="344"/>
      <c r="G66" s="344"/>
      <c r="H66" s="344"/>
      <c r="I66" s="344"/>
      <c r="J66" s="344"/>
      <c r="K66" s="344"/>
      <c r="L66" s="344"/>
      <c r="M66" s="344"/>
      <c r="N66" s="344"/>
      <c r="O66" s="344"/>
      <c r="P66" s="344"/>
      <c r="Q66" s="344"/>
      <c r="R66" s="344"/>
      <c r="S66" s="344"/>
      <c r="T66" s="344"/>
      <c r="U66" s="344"/>
      <c r="V66" s="344"/>
      <c r="W66" s="344"/>
      <c r="X66" s="344"/>
      <c r="Y66" s="344"/>
    </row>
    <row r="67" spans="1:25" ht="13.5" customHeight="1">
      <c r="A67" s="344"/>
      <c r="B67" s="344"/>
      <c r="C67" s="344"/>
      <c r="D67" s="344"/>
      <c r="E67" s="344"/>
      <c r="F67" s="344"/>
      <c r="G67" s="344"/>
      <c r="H67" s="344"/>
      <c r="I67" s="344"/>
      <c r="J67" s="344"/>
      <c r="K67" s="344"/>
      <c r="L67" s="344"/>
      <c r="M67" s="344"/>
      <c r="N67" s="344"/>
      <c r="O67" s="344"/>
      <c r="P67" s="344"/>
      <c r="Q67" s="344"/>
      <c r="R67" s="344"/>
      <c r="S67" s="344"/>
      <c r="T67" s="344"/>
      <c r="U67" s="344"/>
      <c r="V67" s="344"/>
      <c r="W67" s="344"/>
      <c r="X67" s="344"/>
      <c r="Y67" s="344"/>
    </row>
    <row r="68" spans="1:25" ht="13.5" customHeight="1">
      <c r="A68" s="344"/>
      <c r="B68" s="344"/>
      <c r="C68" s="344"/>
      <c r="D68" s="344"/>
      <c r="E68" s="344"/>
      <c r="F68" s="344"/>
      <c r="G68" s="344"/>
      <c r="H68" s="344"/>
      <c r="I68" s="344"/>
      <c r="J68" s="344"/>
      <c r="K68" s="344"/>
      <c r="L68" s="344"/>
      <c r="M68" s="344"/>
      <c r="N68" s="344"/>
      <c r="O68" s="344"/>
      <c r="P68" s="344"/>
      <c r="Q68" s="344"/>
      <c r="R68" s="344"/>
      <c r="S68" s="344"/>
      <c r="T68" s="344"/>
      <c r="U68" s="344"/>
      <c r="V68" s="344"/>
      <c r="W68" s="344"/>
      <c r="X68" s="344"/>
      <c r="Y68" s="344"/>
    </row>
    <row r="69" spans="1:25" ht="13.5" customHeight="1">
      <c r="A69" s="344"/>
      <c r="B69" s="344"/>
      <c r="C69" s="344"/>
      <c r="D69" s="344"/>
      <c r="E69" s="344"/>
      <c r="F69" s="344"/>
      <c r="G69" s="344"/>
      <c r="H69" s="344"/>
      <c r="I69" s="344"/>
      <c r="J69" s="344"/>
      <c r="K69" s="344"/>
      <c r="L69" s="344"/>
      <c r="M69" s="344"/>
      <c r="N69" s="344"/>
      <c r="O69" s="344"/>
      <c r="P69" s="344"/>
      <c r="Q69" s="344"/>
      <c r="R69" s="344"/>
      <c r="S69" s="344"/>
      <c r="T69" s="344"/>
      <c r="U69" s="344"/>
      <c r="V69" s="344"/>
      <c r="W69" s="344"/>
      <c r="X69" s="344"/>
      <c r="Y69" s="344"/>
    </row>
    <row r="70" spans="1:25" ht="13.5" customHeight="1">
      <c r="A70" s="344"/>
      <c r="B70" s="344"/>
      <c r="C70" s="344"/>
      <c r="D70" s="344"/>
      <c r="E70" s="344"/>
      <c r="F70" s="344"/>
      <c r="G70" s="344"/>
      <c r="H70" s="344"/>
      <c r="I70" s="344"/>
      <c r="J70" s="344"/>
      <c r="K70" s="344"/>
      <c r="L70" s="344"/>
      <c r="M70" s="344"/>
      <c r="N70" s="344"/>
      <c r="O70" s="344"/>
      <c r="P70" s="344"/>
      <c r="Q70" s="344"/>
      <c r="R70" s="344"/>
      <c r="S70" s="344"/>
      <c r="T70" s="344"/>
      <c r="U70" s="344"/>
      <c r="V70" s="344"/>
      <c r="W70" s="344"/>
      <c r="X70" s="344"/>
      <c r="Y70" s="344"/>
    </row>
    <row r="71" spans="1:25" ht="13.5" customHeight="1">
      <c r="A71" s="344"/>
      <c r="B71" s="344"/>
      <c r="C71" s="344"/>
      <c r="D71" s="344"/>
      <c r="E71" s="344"/>
      <c r="F71" s="344"/>
      <c r="G71" s="344"/>
      <c r="H71" s="344"/>
      <c r="I71" s="344"/>
      <c r="J71" s="344"/>
      <c r="K71" s="344"/>
      <c r="L71" s="344"/>
      <c r="M71" s="344"/>
      <c r="N71" s="344"/>
      <c r="O71" s="344"/>
      <c r="P71" s="344"/>
      <c r="Q71" s="344"/>
      <c r="R71" s="344"/>
      <c r="S71" s="344"/>
      <c r="T71" s="344"/>
      <c r="U71" s="344"/>
      <c r="V71" s="344"/>
      <c r="W71" s="344"/>
      <c r="X71" s="344"/>
      <c r="Y71" s="344"/>
    </row>
    <row r="72" spans="1:25" ht="13.5" customHeight="1">
      <c r="A72" s="344"/>
      <c r="B72" s="344"/>
      <c r="C72" s="344"/>
      <c r="D72" s="344"/>
      <c r="E72" s="344"/>
      <c r="F72" s="344"/>
      <c r="G72" s="344"/>
      <c r="H72" s="344"/>
      <c r="I72" s="344"/>
      <c r="J72" s="344"/>
      <c r="K72" s="344"/>
      <c r="L72" s="344"/>
      <c r="M72" s="344"/>
      <c r="N72" s="344"/>
      <c r="O72" s="344"/>
      <c r="P72" s="344"/>
      <c r="Q72" s="344"/>
      <c r="R72" s="344"/>
      <c r="S72" s="344"/>
      <c r="T72" s="344"/>
      <c r="U72" s="344"/>
      <c r="V72" s="344"/>
      <c r="W72" s="344"/>
      <c r="X72" s="344"/>
      <c r="Y72" s="344"/>
    </row>
    <row r="73" spans="1:25" ht="13.5" customHeight="1">
      <c r="A73" s="344"/>
      <c r="B73" s="344"/>
      <c r="C73" s="344"/>
      <c r="D73" s="344"/>
      <c r="E73" s="344"/>
      <c r="F73" s="344"/>
      <c r="G73" s="344"/>
      <c r="H73" s="344"/>
      <c r="I73" s="344"/>
      <c r="J73" s="344"/>
      <c r="K73" s="344"/>
      <c r="L73" s="344"/>
      <c r="M73" s="344"/>
      <c r="N73" s="344"/>
      <c r="O73" s="344"/>
      <c r="P73" s="344"/>
      <c r="Q73" s="344"/>
      <c r="R73" s="344"/>
      <c r="S73" s="344"/>
      <c r="T73" s="344"/>
      <c r="U73" s="344"/>
      <c r="V73" s="344"/>
      <c r="W73" s="344"/>
      <c r="X73" s="344"/>
      <c r="Y73" s="344"/>
    </row>
    <row r="74" spans="1:25" ht="13.5" customHeight="1">
      <c r="A74" s="344"/>
      <c r="B74" s="344"/>
      <c r="C74" s="344"/>
      <c r="D74" s="344"/>
      <c r="E74" s="344"/>
      <c r="F74" s="344"/>
      <c r="G74" s="344"/>
      <c r="H74" s="344"/>
      <c r="I74" s="344"/>
      <c r="J74" s="344"/>
      <c r="K74" s="344"/>
      <c r="L74" s="344"/>
      <c r="M74" s="344"/>
      <c r="N74" s="344"/>
      <c r="O74" s="344"/>
      <c r="P74" s="344"/>
      <c r="Q74" s="344"/>
      <c r="R74" s="344"/>
      <c r="S74" s="344"/>
      <c r="T74" s="344"/>
      <c r="U74" s="344"/>
      <c r="V74" s="344"/>
      <c r="W74" s="344"/>
      <c r="X74" s="344"/>
      <c r="Y74" s="344"/>
    </row>
    <row r="75" spans="1:25" ht="13.5" customHeight="1"/>
    <row r="76" spans="1:25" ht="13.5" customHeight="1"/>
    <row r="77" spans="1:25" ht="13.5" customHeight="1"/>
    <row r="78" spans="1:25" ht="13.5" customHeight="1"/>
    <row r="79" spans="1:25" ht="13.5" customHeight="1"/>
    <row r="80" spans="1:25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I42:I43"/>
    <mergeCell ref="I52:J53"/>
    <mergeCell ref="K52:L53"/>
    <mergeCell ref="M52:N53"/>
    <mergeCell ref="C17:D17"/>
    <mergeCell ref="E17:F17"/>
    <mergeCell ref="G17:H17"/>
    <mergeCell ref="I17:K17"/>
    <mergeCell ref="L17:M17"/>
    <mergeCell ref="C42:C48"/>
    <mergeCell ref="E42:E43"/>
    <mergeCell ref="F42:F43"/>
    <mergeCell ref="G42:G43"/>
    <mergeCell ref="C52:C59"/>
    <mergeCell ref="E52:F53"/>
    <mergeCell ref="G52:H53"/>
    <mergeCell ref="H42:H43"/>
  </mergeCells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DEEAF6"/>
  </sheetPr>
  <dimension ref="A1:W1000"/>
  <sheetViews>
    <sheetView workbookViewId="0"/>
  </sheetViews>
  <sheetFormatPr defaultColWidth="12.625" defaultRowHeight="15" customHeight="1"/>
  <cols>
    <col min="1" max="3" width="8.625" customWidth="1"/>
    <col min="4" max="4" width="14.375" customWidth="1"/>
    <col min="5" max="5" width="13.25" customWidth="1"/>
    <col min="6" max="6" width="13.875" customWidth="1"/>
    <col min="7" max="7" width="14.375" customWidth="1"/>
    <col min="8" max="8" width="13.5" customWidth="1"/>
    <col min="9" max="9" width="12.875" customWidth="1"/>
    <col min="10" max="23" width="8.625" customWidth="1"/>
  </cols>
  <sheetData>
    <row r="1" spans="1:23" ht="13.5" customHeight="1"/>
    <row r="2" spans="1:23" ht="13.5" customHeight="1">
      <c r="B2" s="531" t="s">
        <v>152</v>
      </c>
      <c r="C2" s="531" t="s">
        <v>5</v>
      </c>
      <c r="D2" s="416"/>
      <c r="E2" s="532" t="s">
        <v>97</v>
      </c>
      <c r="F2" s="455"/>
      <c r="G2" s="455"/>
      <c r="H2" s="456"/>
    </row>
    <row r="3" spans="1:23" ht="13.5" customHeight="1">
      <c r="B3" s="452"/>
      <c r="C3" s="452"/>
      <c r="D3" s="417" t="s">
        <v>153</v>
      </c>
      <c r="E3" s="417" t="s">
        <v>154</v>
      </c>
      <c r="F3" s="417" t="s">
        <v>155</v>
      </c>
      <c r="G3" s="417" t="s">
        <v>156</v>
      </c>
      <c r="H3" s="418" t="s">
        <v>157</v>
      </c>
    </row>
    <row r="4" spans="1:23" ht="13.5" customHeight="1">
      <c r="B4" s="259">
        <v>3</v>
      </c>
      <c r="C4" s="266" t="s">
        <v>57</v>
      </c>
      <c r="D4" s="419">
        <v>0</v>
      </c>
      <c r="E4" s="419">
        <v>875</v>
      </c>
      <c r="F4" s="419">
        <f>285+22+43+92+20+52+300+66+20+38+11+31+54+17+78+120</f>
        <v>1249</v>
      </c>
      <c r="G4" s="420">
        <v>27</v>
      </c>
      <c r="H4" s="421">
        <v>810</v>
      </c>
    </row>
    <row r="5" spans="1:23" ht="13.5" customHeight="1">
      <c r="B5" s="422" t="s">
        <v>158</v>
      </c>
      <c r="C5" s="266" t="s">
        <v>61</v>
      </c>
      <c r="D5" s="419">
        <v>0</v>
      </c>
      <c r="E5" s="419">
        <v>120</v>
      </c>
      <c r="F5" s="419">
        <v>0</v>
      </c>
      <c r="G5" s="420">
        <v>15</v>
      </c>
      <c r="H5" s="421">
        <v>450</v>
      </c>
    </row>
    <row r="6" spans="1:23" ht="13.5" customHeight="1">
      <c r="B6" s="422"/>
      <c r="C6" s="266" t="s">
        <v>63</v>
      </c>
      <c r="D6" s="419">
        <v>0</v>
      </c>
      <c r="E6" s="419">
        <v>120</v>
      </c>
      <c r="F6" s="419">
        <v>819</v>
      </c>
      <c r="G6" s="420">
        <v>1</v>
      </c>
      <c r="H6" s="421">
        <v>30</v>
      </c>
    </row>
    <row r="7" spans="1:23" ht="13.5" customHeight="1">
      <c r="B7" s="422"/>
      <c r="C7" s="266" t="s">
        <v>65</v>
      </c>
      <c r="D7" s="423">
        <v>0</v>
      </c>
      <c r="E7" s="419">
        <v>145</v>
      </c>
      <c r="F7" s="419">
        <v>521</v>
      </c>
      <c r="G7" s="420">
        <v>3</v>
      </c>
      <c r="H7" s="421">
        <v>90</v>
      </c>
    </row>
    <row r="8" spans="1:23" ht="13.5" customHeight="1">
      <c r="B8" s="422"/>
      <c r="C8" s="266" t="s">
        <v>67</v>
      </c>
      <c r="D8" s="419">
        <v>0</v>
      </c>
      <c r="E8" s="419">
        <v>120</v>
      </c>
      <c r="F8" s="419">
        <v>393</v>
      </c>
      <c r="G8" s="420">
        <v>1</v>
      </c>
      <c r="H8" s="421">
        <v>30</v>
      </c>
    </row>
    <row r="9" spans="1:23" ht="13.5" customHeight="1">
      <c r="B9" s="533" t="s">
        <v>83</v>
      </c>
      <c r="C9" s="456"/>
      <c r="D9" s="418">
        <f>SUM(D4:D8)</f>
        <v>0</v>
      </c>
      <c r="E9" s="421">
        <v>1380</v>
      </c>
      <c r="F9" s="421">
        <v>2980</v>
      </c>
      <c r="G9" s="421">
        <v>46</v>
      </c>
      <c r="H9" s="421">
        <v>1410</v>
      </c>
    </row>
    <row r="10" spans="1:23" ht="13.5" customHeight="1">
      <c r="B10" s="154"/>
      <c r="C10" s="154"/>
      <c r="D10" s="154"/>
      <c r="E10" s="154"/>
      <c r="F10" s="154"/>
      <c r="G10" s="154"/>
      <c r="H10" s="154"/>
    </row>
    <row r="11" spans="1:23" ht="13.5" customHeight="1">
      <c r="O11" s="144"/>
      <c r="P11" s="144"/>
      <c r="Q11" s="144"/>
      <c r="R11" s="144"/>
      <c r="S11" s="144"/>
      <c r="T11" s="144"/>
      <c r="U11" s="144"/>
      <c r="V11" s="144"/>
      <c r="W11" s="144"/>
    </row>
    <row r="12" spans="1:23" ht="13.5" customHeight="1">
      <c r="O12" s="154"/>
      <c r="P12" s="155"/>
      <c r="Q12" s="155"/>
      <c r="R12" s="155"/>
      <c r="S12" s="144"/>
      <c r="T12" s="144"/>
      <c r="U12" s="144"/>
      <c r="V12" s="155"/>
      <c r="W12" s="155"/>
    </row>
    <row r="13" spans="1:23" ht="13.5" customHeight="1">
      <c r="B13" s="501" t="s">
        <v>159</v>
      </c>
      <c r="C13" s="531" t="s">
        <v>5</v>
      </c>
      <c r="D13" s="256"/>
      <c r="E13" s="488" t="s">
        <v>97</v>
      </c>
      <c r="F13" s="455"/>
      <c r="G13" s="455"/>
      <c r="H13" s="456"/>
      <c r="O13" s="424"/>
      <c r="P13" s="144"/>
      <c r="Q13" s="155"/>
      <c r="R13" s="155"/>
      <c r="S13" s="155"/>
      <c r="T13" s="155"/>
      <c r="U13" s="155"/>
      <c r="V13" s="155"/>
      <c r="W13" s="155"/>
    </row>
    <row r="14" spans="1:23" ht="13.5" customHeight="1">
      <c r="A14" s="144"/>
      <c r="B14" s="451"/>
      <c r="C14" s="452"/>
      <c r="D14" s="240" t="s">
        <v>160</v>
      </c>
      <c r="E14" s="268" t="s">
        <v>154</v>
      </c>
      <c r="F14" s="268" t="s">
        <v>99</v>
      </c>
      <c r="G14" s="268" t="s">
        <v>100</v>
      </c>
      <c r="H14" s="268" t="s">
        <v>101</v>
      </c>
      <c r="I14" s="349" t="s">
        <v>156</v>
      </c>
      <c r="J14" s="349" t="s">
        <v>157</v>
      </c>
      <c r="K14" s="144"/>
      <c r="O14" s="144"/>
      <c r="P14" s="201"/>
      <c r="Q14" s="155"/>
      <c r="R14" s="155"/>
      <c r="S14" s="155"/>
      <c r="T14" s="155"/>
      <c r="U14" s="155"/>
      <c r="V14" s="155"/>
      <c r="W14" s="155"/>
    </row>
    <row r="15" spans="1:23" ht="13.5" customHeight="1">
      <c r="A15" s="144"/>
      <c r="B15" s="451"/>
      <c r="C15" s="266" t="s">
        <v>57</v>
      </c>
      <c r="D15" s="268">
        <v>25</v>
      </c>
      <c r="E15" s="268">
        <v>570</v>
      </c>
      <c r="F15" s="268">
        <v>200</v>
      </c>
      <c r="G15" s="268">
        <v>1292</v>
      </c>
      <c r="H15" s="268">
        <f t="shared" ref="H15:H19" si="0">G15+F15</f>
        <v>1492</v>
      </c>
      <c r="I15" s="425">
        <v>27</v>
      </c>
      <c r="J15" s="425">
        <v>810</v>
      </c>
      <c r="K15" s="144"/>
      <c r="O15" s="144"/>
      <c r="P15" s="201"/>
      <c r="Q15" s="155"/>
      <c r="R15" s="155"/>
      <c r="S15" s="155"/>
      <c r="T15" s="155"/>
      <c r="U15" s="155"/>
      <c r="V15" s="155"/>
      <c r="W15" s="155"/>
    </row>
    <row r="16" spans="1:23" ht="13.5" customHeight="1">
      <c r="A16" s="144"/>
      <c r="B16" s="451"/>
      <c r="C16" s="266" t="s">
        <v>61</v>
      </c>
      <c r="D16" s="268">
        <v>0</v>
      </c>
      <c r="E16" s="268">
        <v>120</v>
      </c>
      <c r="F16" s="268">
        <v>120</v>
      </c>
      <c r="G16" s="268">
        <v>768</v>
      </c>
      <c r="H16" s="268">
        <f t="shared" si="0"/>
        <v>888</v>
      </c>
      <c r="I16" s="425">
        <v>15</v>
      </c>
      <c r="J16" s="425">
        <v>450</v>
      </c>
      <c r="K16" s="144"/>
      <c r="O16" s="144"/>
      <c r="P16" s="201"/>
      <c r="Q16" s="155"/>
      <c r="R16" s="155"/>
      <c r="S16" s="155"/>
      <c r="T16" s="155"/>
      <c r="U16" s="155"/>
      <c r="V16" s="155"/>
      <c r="W16" s="155"/>
    </row>
    <row r="17" spans="1:23" ht="13.5" customHeight="1">
      <c r="A17" s="144"/>
      <c r="B17" s="451"/>
      <c r="C17" s="266" t="s">
        <v>63</v>
      </c>
      <c r="D17" s="268">
        <v>10</v>
      </c>
      <c r="E17" s="268">
        <v>130</v>
      </c>
      <c r="F17" s="268">
        <v>411</v>
      </c>
      <c r="G17" s="268">
        <v>408</v>
      </c>
      <c r="H17" s="268">
        <f t="shared" si="0"/>
        <v>819</v>
      </c>
      <c r="I17" s="425">
        <v>1</v>
      </c>
      <c r="J17" s="425">
        <v>30</v>
      </c>
      <c r="K17" s="144"/>
      <c r="O17" s="144"/>
      <c r="P17" s="201"/>
      <c r="Q17" s="215"/>
      <c r="R17" s="155"/>
      <c r="S17" s="155"/>
      <c r="T17" s="155"/>
      <c r="U17" s="155"/>
      <c r="V17" s="155"/>
      <c r="W17" s="155"/>
    </row>
    <row r="18" spans="1:23" ht="13.5" customHeight="1">
      <c r="A18" s="144"/>
      <c r="B18" s="451"/>
      <c r="C18" s="266" t="s">
        <v>65</v>
      </c>
      <c r="D18" s="426">
        <v>0</v>
      </c>
      <c r="E18" s="268">
        <v>145</v>
      </c>
      <c r="F18" s="268">
        <v>287</v>
      </c>
      <c r="G18" s="268">
        <v>241</v>
      </c>
      <c r="H18" s="268">
        <f t="shared" si="0"/>
        <v>528</v>
      </c>
      <c r="I18" s="425">
        <v>3</v>
      </c>
      <c r="J18" s="425">
        <v>90</v>
      </c>
      <c r="K18" s="144"/>
      <c r="O18" s="144"/>
      <c r="P18" s="201"/>
      <c r="Q18" s="155"/>
      <c r="R18" s="155"/>
      <c r="S18" s="155"/>
      <c r="T18" s="155"/>
      <c r="U18" s="155"/>
      <c r="V18" s="155"/>
      <c r="W18" s="155"/>
    </row>
    <row r="19" spans="1:23" ht="13.5" customHeight="1">
      <c r="A19" s="144"/>
      <c r="B19" s="452"/>
      <c r="C19" s="266" t="s">
        <v>67</v>
      </c>
      <c r="D19" s="268">
        <v>0</v>
      </c>
      <c r="E19" s="268">
        <v>120</v>
      </c>
      <c r="F19" s="268">
        <v>300</v>
      </c>
      <c r="G19" s="268">
        <v>250</v>
      </c>
      <c r="H19" s="268">
        <f t="shared" si="0"/>
        <v>550</v>
      </c>
      <c r="I19" s="425">
        <v>1</v>
      </c>
      <c r="J19" s="425">
        <v>30</v>
      </c>
      <c r="K19" s="144"/>
      <c r="O19" s="144"/>
      <c r="P19" s="144"/>
      <c r="Q19" s="155"/>
      <c r="R19" s="155"/>
      <c r="S19" s="155"/>
      <c r="T19" s="155"/>
      <c r="U19" s="155"/>
      <c r="V19" s="155"/>
      <c r="W19" s="155"/>
    </row>
    <row r="20" spans="1:23" ht="13.5" customHeight="1">
      <c r="A20" s="144"/>
      <c r="B20" s="427" t="s">
        <v>83</v>
      </c>
      <c r="C20" s="428"/>
      <c r="D20" s="268">
        <f t="shared" ref="D20:H20" si="1">SUM(D15:D19)</f>
        <v>35</v>
      </c>
      <c r="E20" s="268">
        <f t="shared" si="1"/>
        <v>1085</v>
      </c>
      <c r="F20" s="268">
        <f t="shared" si="1"/>
        <v>1318</v>
      </c>
      <c r="G20" s="268">
        <f t="shared" si="1"/>
        <v>2959</v>
      </c>
      <c r="H20" s="268">
        <f t="shared" si="1"/>
        <v>4277</v>
      </c>
      <c r="I20" s="425">
        <v>46</v>
      </c>
      <c r="J20" s="425">
        <v>1410</v>
      </c>
      <c r="K20" s="144"/>
      <c r="O20" s="155"/>
      <c r="P20" s="154"/>
      <c r="Q20" s="155"/>
      <c r="R20" s="155"/>
      <c r="S20" s="155"/>
      <c r="T20" s="155"/>
      <c r="U20" s="155"/>
      <c r="V20" s="155"/>
      <c r="W20" s="155"/>
    </row>
    <row r="21" spans="1:23" ht="13.5" customHeight="1">
      <c r="A21" s="144"/>
      <c r="B21" s="154"/>
      <c r="C21" s="429"/>
      <c r="D21" s="155"/>
      <c r="E21" s="155"/>
      <c r="F21" s="155"/>
      <c r="G21" s="155"/>
      <c r="H21" s="155"/>
      <c r="I21" s="155"/>
      <c r="J21" s="155"/>
      <c r="K21" s="144"/>
      <c r="O21" s="154"/>
      <c r="P21" s="154"/>
      <c r="Q21" s="155"/>
      <c r="R21" s="155"/>
      <c r="S21" s="155"/>
      <c r="T21" s="155"/>
      <c r="U21" s="155"/>
      <c r="V21" s="155"/>
      <c r="W21" s="155"/>
    </row>
    <row r="22" spans="1:23" ht="13.5" customHeight="1"/>
    <row r="23" spans="1:23" ht="13.5" customHeight="1">
      <c r="B23" s="501" t="s">
        <v>161</v>
      </c>
      <c r="C23" s="255" t="s">
        <v>5</v>
      </c>
      <c r="D23" s="256"/>
      <c r="E23" s="488" t="s">
        <v>97</v>
      </c>
      <c r="F23" s="455"/>
      <c r="G23" s="455"/>
      <c r="H23" s="456"/>
      <c r="I23" s="155"/>
      <c r="J23" s="155"/>
    </row>
    <row r="24" spans="1:23" ht="13.5" customHeight="1">
      <c r="B24" s="451"/>
      <c r="C24" s="259"/>
      <c r="D24" s="240">
        <f>D4</f>
        <v>0</v>
      </c>
      <c r="E24" s="268" t="s">
        <v>98</v>
      </c>
      <c r="F24" s="268" t="s">
        <v>99</v>
      </c>
      <c r="G24" s="268" t="s">
        <v>100</v>
      </c>
      <c r="H24" s="268" t="s">
        <v>101</v>
      </c>
      <c r="I24" s="240" t="s">
        <v>156</v>
      </c>
      <c r="J24" s="240" t="s">
        <v>157</v>
      </c>
    </row>
    <row r="25" spans="1:23" ht="13.5" customHeight="1">
      <c r="B25" s="451"/>
      <c r="C25" s="266" t="s">
        <v>57</v>
      </c>
      <c r="D25" s="268">
        <v>5</v>
      </c>
      <c r="E25" s="268">
        <v>575</v>
      </c>
      <c r="F25" s="268">
        <v>60</v>
      </c>
      <c r="G25" s="268">
        <v>1185</v>
      </c>
      <c r="H25" s="268">
        <f t="shared" ref="H25:H29" si="2">F25+G25</f>
        <v>1245</v>
      </c>
      <c r="I25" s="268"/>
      <c r="J25" s="268"/>
    </row>
    <row r="26" spans="1:23" ht="13.5" customHeight="1">
      <c r="B26" s="451"/>
      <c r="C26" s="266" t="s">
        <v>61</v>
      </c>
      <c r="D26" s="268">
        <v>20</v>
      </c>
      <c r="E26" s="268">
        <v>140</v>
      </c>
      <c r="F26" s="268">
        <v>431</v>
      </c>
      <c r="G26" s="268">
        <v>408</v>
      </c>
      <c r="H26" s="268">
        <f t="shared" si="2"/>
        <v>839</v>
      </c>
      <c r="I26" s="268">
        <v>15</v>
      </c>
      <c r="J26" s="268">
        <v>450</v>
      </c>
    </row>
    <row r="27" spans="1:23" ht="13.5" customHeight="1">
      <c r="B27" s="451"/>
      <c r="C27" s="272" t="s">
        <v>63</v>
      </c>
      <c r="D27" s="268">
        <v>0</v>
      </c>
      <c r="E27" s="268">
        <v>130</v>
      </c>
      <c r="F27" s="268">
        <v>345</v>
      </c>
      <c r="G27" s="268">
        <v>530</v>
      </c>
      <c r="H27" s="268">
        <f t="shared" si="2"/>
        <v>875</v>
      </c>
      <c r="I27" s="268"/>
      <c r="J27" s="268">
        <v>592</v>
      </c>
    </row>
    <row r="28" spans="1:23" ht="13.5" customHeight="1">
      <c r="B28" s="451"/>
      <c r="C28" s="273" t="s">
        <v>65</v>
      </c>
      <c r="D28" s="426">
        <v>10</v>
      </c>
      <c r="E28" s="268">
        <v>155</v>
      </c>
      <c r="F28" s="268">
        <v>255</v>
      </c>
      <c r="G28" s="268">
        <v>249</v>
      </c>
      <c r="H28" s="268">
        <f t="shared" si="2"/>
        <v>504</v>
      </c>
      <c r="I28" s="268">
        <v>12</v>
      </c>
      <c r="J28" s="268">
        <v>360</v>
      </c>
    </row>
    <row r="29" spans="1:23" ht="13.5" customHeight="1">
      <c r="B29" s="452"/>
      <c r="C29" s="273" t="s">
        <v>67</v>
      </c>
      <c r="D29" s="268">
        <v>10</v>
      </c>
      <c r="E29" s="268">
        <v>110</v>
      </c>
      <c r="F29" s="268">
        <v>294</v>
      </c>
      <c r="G29" s="268">
        <v>273</v>
      </c>
      <c r="H29" s="268">
        <f t="shared" si="2"/>
        <v>567</v>
      </c>
      <c r="I29" s="268">
        <v>40</v>
      </c>
      <c r="J29" s="268">
        <v>1200</v>
      </c>
    </row>
    <row r="30" spans="1:23" ht="13.5" customHeight="1">
      <c r="B30" s="275" t="s">
        <v>83</v>
      </c>
      <c r="C30" s="276"/>
      <c r="D30" s="277">
        <f t="shared" ref="D30:J30" si="3">SUM(D25:D29)</f>
        <v>45</v>
      </c>
      <c r="E30" s="277">
        <f t="shared" si="3"/>
        <v>1110</v>
      </c>
      <c r="F30" s="277">
        <f t="shared" si="3"/>
        <v>1385</v>
      </c>
      <c r="G30" s="277">
        <f t="shared" si="3"/>
        <v>2645</v>
      </c>
      <c r="H30" s="277">
        <f t="shared" si="3"/>
        <v>4030</v>
      </c>
      <c r="I30" s="277">
        <f t="shared" si="3"/>
        <v>67</v>
      </c>
      <c r="J30" s="277">
        <f t="shared" si="3"/>
        <v>2602</v>
      </c>
    </row>
    <row r="31" spans="1:23" ht="13.5" customHeight="1"/>
    <row r="32" spans="1:23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E13:H13"/>
    <mergeCell ref="E23:H23"/>
    <mergeCell ref="B2:B3"/>
    <mergeCell ref="C2:C3"/>
    <mergeCell ref="E2:H2"/>
    <mergeCell ref="B9:C9"/>
    <mergeCell ref="B13:B19"/>
    <mergeCell ref="C13:C14"/>
    <mergeCell ref="B23:B2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Sergical mask </vt:lpstr>
      <vt:lpstr>N 95 &amp; Cover all</vt:lpstr>
      <vt:lpstr>ข้อมูล SM </vt:lpstr>
      <vt:lpstr>ข้อมูล N95 </vt:lpstr>
      <vt:lpstr>ข้อมูล 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wanicha</dc:creator>
  <cp:lastModifiedBy>wanicha</cp:lastModifiedBy>
  <dcterms:created xsi:type="dcterms:W3CDTF">2020-06-30T08:21:19Z</dcterms:created>
  <dcterms:modified xsi:type="dcterms:W3CDTF">2020-06-30T08:21:20Z</dcterms:modified>
</cp:coreProperties>
</file>