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975"/>
  </bookViews>
  <sheets>
    <sheet name="จ.ตาก" sheetId="1" r:id="rId1"/>
    <sheet name="Sheet2" sheetId="2" r:id="rId2"/>
    <sheet name="Sheet3" sheetId="3" r:id="rId3"/>
  </sheets>
  <definedNames>
    <definedName name="_xlnm.Print_Area" localSheetId="0">จ.ตาก!$A$1:$M$29</definedName>
  </definedNames>
  <calcPr calcId="124519"/>
</workbook>
</file>

<file path=xl/calcChain.xml><?xml version="1.0" encoding="utf-8"?>
<calcChain xmlns="http://schemas.openxmlformats.org/spreadsheetml/2006/main">
  <c r="N25" i="1"/>
  <c r="N29"/>
  <c r="E24"/>
  <c r="F24"/>
  <c r="G24"/>
  <c r="H24"/>
  <c r="I24"/>
  <c r="J24"/>
  <c r="K24"/>
  <c r="L24"/>
  <c r="M24"/>
  <c r="D24"/>
  <c r="M22"/>
  <c r="M20"/>
  <c r="E19"/>
  <c r="F19"/>
  <c r="G19"/>
  <c r="H19"/>
  <c r="I19"/>
  <c r="J19"/>
  <c r="K19"/>
  <c r="L19"/>
  <c r="M19"/>
  <c r="D19"/>
  <c r="M17"/>
  <c r="M15"/>
  <c r="N28"/>
  <c r="E29"/>
  <c r="F29"/>
  <c r="G29"/>
  <c r="H29"/>
  <c r="I29"/>
  <c r="J29"/>
  <c r="K29"/>
  <c r="L29"/>
  <c r="M29"/>
  <c r="D29"/>
  <c r="M27"/>
  <c r="E27"/>
  <c r="F27"/>
  <c r="G27"/>
  <c r="H27"/>
  <c r="I27"/>
  <c r="J27"/>
  <c r="K27"/>
  <c r="L27"/>
  <c r="D27"/>
  <c r="M25"/>
  <c r="E25"/>
  <c r="F25"/>
  <c r="G25"/>
  <c r="H25"/>
  <c r="I25"/>
  <c r="J25"/>
  <c r="K25"/>
  <c r="L25"/>
  <c r="D25"/>
  <c r="M14"/>
  <c r="E14"/>
  <c r="F14"/>
  <c r="G14"/>
  <c r="H14"/>
  <c r="I14"/>
  <c r="J14"/>
  <c r="K14"/>
  <c r="L14"/>
  <c r="D14"/>
  <c r="M12"/>
  <c r="M10"/>
  <c r="M7"/>
  <c r="D9"/>
  <c r="E9"/>
  <c r="F9"/>
  <c r="G9"/>
  <c r="H9"/>
  <c r="I9"/>
  <c r="J9"/>
  <c r="K9"/>
  <c r="L9"/>
  <c r="M9" l="1"/>
  <c r="M5"/>
</calcChain>
</file>

<file path=xl/sharedStrings.xml><?xml version="1.0" encoding="utf-8"?>
<sst xmlns="http://schemas.openxmlformats.org/spreadsheetml/2006/main" count="34" uniqueCount="22">
  <si>
    <t>ลำดับ</t>
  </si>
  <si>
    <t>ตัวชี้วัด</t>
  </si>
  <si>
    <t>รายการข้อมูล</t>
  </si>
  <si>
    <t>สมเด็จฯ</t>
  </si>
  <si>
    <t>บ้านตาก</t>
  </si>
  <si>
    <t>สามเงา</t>
  </si>
  <si>
    <t>วังเจ้า</t>
  </si>
  <si>
    <t>แม่สอด</t>
  </si>
  <si>
    <t>แม่ระมาด</t>
  </si>
  <si>
    <t>ท่าสองยาง</t>
  </si>
  <si>
    <t>พบพระ</t>
  </si>
  <si>
    <t>อุ้มผาง</t>
  </si>
  <si>
    <t>ภาพจังหวัด</t>
  </si>
  <si>
    <t>ยา</t>
  </si>
  <si>
    <t>ร้อยละ</t>
  </si>
  <si>
    <t>วัสดุวิทยาศาสตร์</t>
  </si>
  <si>
    <t>วัสดุทันตกรรม</t>
  </si>
  <si>
    <t>ภาพรวมจังหวัด</t>
  </si>
  <si>
    <t>1. ข้อมูลเชิงปริมาณรายโรงพยาบาล  (ข้อมูลไตรมาสที่ 2  ณ ตุลาคม 2559 – มีนาคม 2560)</t>
  </si>
  <si>
    <t>(A) มูลค่าการจัดซื้อร่วม</t>
  </si>
  <si>
    <t>(B) มูลค่าการจัดซื้อ
     ทั้งหมด</t>
  </si>
  <si>
    <t>เวชภัณฑ์ที่มิใช่ยา(วัสดุการแพทย์)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</si>
</sst>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rgb="FF000000"/>
      <name val="TH SarabunPSK"/>
      <family val="2"/>
    </font>
    <font>
      <b/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2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1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2" borderId="1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topLeftCell="A4" workbookViewId="0">
      <selection activeCell="M31" sqref="M31"/>
    </sheetView>
  </sheetViews>
  <sheetFormatPr defaultRowHeight="18.75"/>
  <cols>
    <col min="1" max="1" width="5.5" style="1" customWidth="1"/>
    <col min="2" max="2" width="10" style="1" customWidth="1"/>
    <col min="3" max="3" width="12.625" style="1" customWidth="1"/>
    <col min="4" max="13" width="10.75" style="1" customWidth="1"/>
    <col min="14" max="19" width="14" style="1" customWidth="1"/>
    <col min="20" max="20" width="14.625" customWidth="1"/>
  </cols>
  <sheetData>
    <row r="2" spans="1:19" ht="2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9" ht="19.5" thickBot="1"/>
    <row r="4" spans="1:19" s="7" customFormat="1" ht="19.5" thickBo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1"/>
      <c r="O4" s="1"/>
      <c r="P4" s="1"/>
      <c r="Q4" s="1"/>
      <c r="R4" s="1"/>
      <c r="S4" s="1"/>
    </row>
    <row r="5" spans="1:19" s="7" customFormat="1">
      <c r="A5" s="57">
        <v>1</v>
      </c>
      <c r="B5" s="62" t="s">
        <v>13</v>
      </c>
      <c r="C5" s="32" t="s">
        <v>19</v>
      </c>
      <c r="D5" s="53">
        <v>31698620.859999999</v>
      </c>
      <c r="E5" s="53">
        <v>3178032</v>
      </c>
      <c r="F5" s="53">
        <v>2452188</v>
      </c>
      <c r="G5" s="53">
        <v>989612.89</v>
      </c>
      <c r="H5" s="53">
        <v>28107390.91</v>
      </c>
      <c r="I5" s="53">
        <v>3858150.1</v>
      </c>
      <c r="J5" s="53">
        <v>3412588.5</v>
      </c>
      <c r="K5" s="53">
        <v>3044385.44</v>
      </c>
      <c r="L5" s="53">
        <v>571858</v>
      </c>
      <c r="M5" s="66">
        <f>SUM(D5:L6)</f>
        <v>77312826.699999988</v>
      </c>
      <c r="N5" s="1"/>
      <c r="O5" s="1"/>
      <c r="P5" s="1"/>
      <c r="Q5" s="1"/>
      <c r="R5" s="1"/>
      <c r="S5" s="1"/>
    </row>
    <row r="6" spans="1:19" s="7" customFormat="1" ht="7.5" customHeight="1" thickBot="1">
      <c r="A6" s="55"/>
      <c r="B6" s="59"/>
      <c r="C6" s="33"/>
      <c r="D6" s="54"/>
      <c r="E6" s="54"/>
      <c r="F6" s="54"/>
      <c r="G6" s="54"/>
      <c r="H6" s="54"/>
      <c r="I6" s="54"/>
      <c r="J6" s="54"/>
      <c r="K6" s="54"/>
      <c r="L6" s="54"/>
      <c r="M6" s="67"/>
      <c r="N6" s="1"/>
      <c r="O6" s="1"/>
      <c r="P6" s="1"/>
      <c r="Q6" s="1"/>
      <c r="R6" s="1"/>
      <c r="S6" s="1"/>
    </row>
    <row r="7" spans="1:19" s="7" customFormat="1" ht="33.75" customHeight="1">
      <c r="A7" s="55"/>
      <c r="B7" s="59"/>
      <c r="C7" s="34" t="s">
        <v>20</v>
      </c>
      <c r="D7" s="53">
        <v>70775452.200000003</v>
      </c>
      <c r="E7" s="53">
        <v>6705653.5599999996</v>
      </c>
      <c r="F7" s="53">
        <v>5787151.2199999997</v>
      </c>
      <c r="G7" s="53">
        <v>2745832.93</v>
      </c>
      <c r="H7" s="53">
        <v>78960353.909999996</v>
      </c>
      <c r="I7" s="53">
        <v>10389067.439999999</v>
      </c>
      <c r="J7" s="53">
        <v>7921328.3700000001</v>
      </c>
      <c r="K7" s="53">
        <v>6409890.2400000002</v>
      </c>
      <c r="L7" s="53">
        <v>3045107.69</v>
      </c>
      <c r="M7" s="66">
        <f>SUM(D7:L8)</f>
        <v>192739837.56</v>
      </c>
      <c r="N7" s="1"/>
      <c r="O7" s="1"/>
      <c r="P7" s="1"/>
      <c r="Q7" s="1"/>
      <c r="R7" s="1"/>
      <c r="S7" s="1"/>
    </row>
    <row r="8" spans="1:19" s="7" customFormat="1" ht="3" customHeight="1" thickBot="1">
      <c r="A8" s="55"/>
      <c r="B8" s="59"/>
      <c r="C8" s="35"/>
      <c r="D8" s="54"/>
      <c r="E8" s="54"/>
      <c r="F8" s="54"/>
      <c r="G8" s="54"/>
      <c r="H8" s="54"/>
      <c r="I8" s="54"/>
      <c r="J8" s="54"/>
      <c r="K8" s="54"/>
      <c r="L8" s="54"/>
      <c r="M8" s="68"/>
      <c r="N8" s="1"/>
      <c r="O8" s="1"/>
      <c r="P8" s="1"/>
      <c r="Q8" s="1"/>
      <c r="R8" s="1"/>
      <c r="S8" s="1"/>
    </row>
    <row r="9" spans="1:19" s="7" customFormat="1" ht="19.5" thickBot="1">
      <c r="A9" s="8"/>
      <c r="B9" s="63"/>
      <c r="C9" s="9" t="s">
        <v>14</v>
      </c>
      <c r="D9" s="17">
        <f>SUM(D5*100/D7)</f>
        <v>44.787592130707715</v>
      </c>
      <c r="E9" s="17">
        <f t="shared" ref="E9:M9" si="0">SUM(E5*100/E7)</f>
        <v>47.393322240166555</v>
      </c>
      <c r="F9" s="17">
        <f t="shared" si="0"/>
        <v>42.372972586674521</v>
      </c>
      <c r="G9" s="17">
        <f t="shared" si="0"/>
        <v>36.04053543053692</v>
      </c>
      <c r="H9" s="17">
        <f t="shared" si="0"/>
        <v>35.596840082602917</v>
      </c>
      <c r="I9" s="17">
        <f t="shared" si="0"/>
        <v>37.136635432217389</v>
      </c>
      <c r="J9" s="17">
        <f t="shared" si="0"/>
        <v>43.081012938742745</v>
      </c>
      <c r="K9" s="17">
        <f t="shared" si="0"/>
        <v>47.495125907179336</v>
      </c>
      <c r="L9" s="17">
        <f t="shared" si="0"/>
        <v>18.779565723667396</v>
      </c>
      <c r="M9" s="17">
        <f t="shared" si="0"/>
        <v>40.112530797340987</v>
      </c>
      <c r="N9" s="1"/>
      <c r="O9" s="1"/>
      <c r="P9" s="1"/>
      <c r="Q9" s="1"/>
      <c r="R9" s="1"/>
      <c r="S9" s="1"/>
    </row>
    <row r="10" spans="1:19" s="7" customFormat="1" ht="18.75" customHeight="1">
      <c r="A10" s="50">
        <v>2</v>
      </c>
      <c r="B10" s="22" t="s">
        <v>21</v>
      </c>
      <c r="C10" s="36" t="s">
        <v>19</v>
      </c>
      <c r="D10" s="60">
        <v>3193894</v>
      </c>
      <c r="E10" s="60">
        <v>661350.30000000005</v>
      </c>
      <c r="F10" s="60">
        <v>504728.2</v>
      </c>
      <c r="G10" s="60">
        <v>193198.6</v>
      </c>
      <c r="H10" s="60">
        <v>3160836.5</v>
      </c>
      <c r="I10" s="60">
        <v>1334078</v>
      </c>
      <c r="J10" s="60">
        <v>1067687</v>
      </c>
      <c r="K10" s="60">
        <v>1085789.5</v>
      </c>
      <c r="L10" s="60">
        <v>555119.1</v>
      </c>
      <c r="M10" s="69">
        <f>SUM(D10:L11)</f>
        <v>11756681.199999999</v>
      </c>
      <c r="N10" s="1"/>
      <c r="O10" s="1"/>
      <c r="P10" s="1"/>
      <c r="Q10" s="1"/>
      <c r="R10" s="1"/>
      <c r="S10" s="1"/>
    </row>
    <row r="11" spans="1:19" s="7" customFormat="1" ht="7.5" customHeight="1" thickBot="1">
      <c r="A11" s="48"/>
      <c r="B11" s="23"/>
      <c r="C11" s="37"/>
      <c r="D11" s="61"/>
      <c r="E11" s="61"/>
      <c r="F11" s="61"/>
      <c r="G11" s="61"/>
      <c r="H11" s="61"/>
      <c r="I11" s="61"/>
      <c r="J11" s="61"/>
      <c r="K11" s="61"/>
      <c r="L11" s="61"/>
      <c r="M11" s="70"/>
      <c r="N11" s="1"/>
      <c r="O11" s="1"/>
      <c r="P11" s="1"/>
      <c r="Q11" s="1"/>
      <c r="R11" s="1"/>
      <c r="S11" s="1"/>
    </row>
    <row r="12" spans="1:19" s="7" customFormat="1">
      <c r="A12" s="48"/>
      <c r="B12" s="23"/>
      <c r="C12" s="38" t="s">
        <v>20</v>
      </c>
      <c r="D12" s="60">
        <v>18587194.350000001</v>
      </c>
      <c r="E12" s="60">
        <v>896962.42</v>
      </c>
      <c r="F12" s="60">
        <v>1036639.1</v>
      </c>
      <c r="G12" s="60">
        <v>530222.84</v>
      </c>
      <c r="H12" s="60">
        <v>28334342.73</v>
      </c>
      <c r="I12" s="60">
        <v>2395661.8199999998</v>
      </c>
      <c r="J12" s="60">
        <v>2154518.61</v>
      </c>
      <c r="K12" s="60">
        <v>3351896.7</v>
      </c>
      <c r="L12" s="60">
        <v>2428131.2999999998</v>
      </c>
      <c r="M12" s="69">
        <f>SUM(D12:L13)</f>
        <v>59715569.870000005</v>
      </c>
      <c r="N12" s="1"/>
      <c r="O12" s="1"/>
      <c r="P12" s="1"/>
      <c r="Q12" s="1"/>
      <c r="R12" s="1"/>
      <c r="S12" s="1"/>
    </row>
    <row r="13" spans="1:19" s="7" customFormat="1" ht="17.25" customHeight="1" thickBot="1">
      <c r="A13" s="48"/>
      <c r="B13" s="23"/>
      <c r="C13" s="39"/>
      <c r="D13" s="61"/>
      <c r="E13" s="61"/>
      <c r="F13" s="61"/>
      <c r="G13" s="61"/>
      <c r="H13" s="61"/>
      <c r="I13" s="61"/>
      <c r="J13" s="61"/>
      <c r="K13" s="61"/>
      <c r="L13" s="61"/>
      <c r="M13" s="70"/>
      <c r="N13" s="1"/>
      <c r="O13" s="1"/>
      <c r="P13" s="1"/>
      <c r="Q13" s="1"/>
      <c r="R13" s="1"/>
      <c r="S13" s="1"/>
    </row>
    <row r="14" spans="1:19" s="7" customFormat="1" ht="19.5" thickBot="1">
      <c r="A14" s="10"/>
      <c r="B14" s="24"/>
      <c r="C14" s="3" t="s">
        <v>14</v>
      </c>
      <c r="D14" s="18">
        <f>SUM(D10*100/D12)</f>
        <v>17.18330340695017</v>
      </c>
      <c r="E14" s="18">
        <f t="shared" ref="E14:L14" si="1">SUM(E10*100/E12)</f>
        <v>73.732219461323709</v>
      </c>
      <c r="F14" s="18">
        <f t="shared" si="1"/>
        <v>48.688902434801079</v>
      </c>
      <c r="G14" s="18">
        <f t="shared" si="1"/>
        <v>36.437245894575199</v>
      </c>
      <c r="H14" s="18">
        <f t="shared" si="1"/>
        <v>11.155496106332302</v>
      </c>
      <c r="I14" s="18">
        <f t="shared" si="1"/>
        <v>55.687242200153278</v>
      </c>
      <c r="J14" s="18">
        <f t="shared" si="1"/>
        <v>49.55571026606264</v>
      </c>
      <c r="K14" s="18">
        <f t="shared" si="1"/>
        <v>32.393286463750506</v>
      </c>
      <c r="L14" s="18">
        <f t="shared" si="1"/>
        <v>22.861988558855941</v>
      </c>
      <c r="M14" s="18">
        <f>SUM(M10*100/M12)</f>
        <v>19.687798719151701</v>
      </c>
      <c r="N14" s="1"/>
      <c r="O14" s="1"/>
      <c r="P14" s="1"/>
      <c r="Q14" s="1"/>
      <c r="R14" s="1"/>
      <c r="S14" s="1"/>
    </row>
    <row r="15" spans="1:19" s="7" customFormat="1">
      <c r="A15" s="57">
        <v>3</v>
      </c>
      <c r="B15" s="58" t="s">
        <v>15</v>
      </c>
      <c r="C15" s="32" t="s">
        <v>19</v>
      </c>
      <c r="D15" s="53">
        <v>951227</v>
      </c>
      <c r="E15" s="53">
        <v>1245553.67</v>
      </c>
      <c r="F15" s="53">
        <v>540262</v>
      </c>
      <c r="G15" s="53">
        <v>55394</v>
      </c>
      <c r="H15" s="53">
        <v>3229696.29</v>
      </c>
      <c r="I15" s="53">
        <v>1065717</v>
      </c>
      <c r="J15" s="53">
        <v>608484</v>
      </c>
      <c r="K15" s="53">
        <v>1468835.25</v>
      </c>
      <c r="L15" s="53">
        <v>708293</v>
      </c>
      <c r="M15" s="66">
        <f>SUM(D15:L16)</f>
        <v>9873462.2100000009</v>
      </c>
      <c r="N15" s="1"/>
      <c r="O15" s="1"/>
      <c r="P15" s="1"/>
      <c r="Q15" s="1"/>
      <c r="R15" s="1"/>
      <c r="S15" s="1"/>
    </row>
    <row r="16" spans="1:19" s="7" customFormat="1" ht="5.25" customHeight="1" thickBot="1">
      <c r="A16" s="55"/>
      <c r="B16" s="59"/>
      <c r="C16" s="33"/>
      <c r="D16" s="54"/>
      <c r="E16" s="54"/>
      <c r="F16" s="54"/>
      <c r="G16" s="54"/>
      <c r="H16" s="54"/>
      <c r="I16" s="54"/>
      <c r="J16" s="54"/>
      <c r="K16" s="54"/>
      <c r="L16" s="54"/>
      <c r="M16" s="68"/>
      <c r="N16" s="1"/>
      <c r="O16" s="1"/>
      <c r="P16" s="1"/>
      <c r="Q16" s="1"/>
      <c r="R16" s="1"/>
      <c r="S16" s="1"/>
    </row>
    <row r="17" spans="1:19" s="7" customFormat="1">
      <c r="A17" s="55"/>
      <c r="B17" s="56"/>
      <c r="C17" s="34" t="s">
        <v>20</v>
      </c>
      <c r="D17" s="53">
        <v>2351763.75</v>
      </c>
      <c r="E17" s="53">
        <v>1305826.67</v>
      </c>
      <c r="F17" s="53">
        <v>773983</v>
      </c>
      <c r="G17" s="53">
        <v>362365</v>
      </c>
      <c r="H17" s="53">
        <v>5089146.87</v>
      </c>
      <c r="I17" s="53">
        <v>1399517</v>
      </c>
      <c r="J17" s="53">
        <v>846603</v>
      </c>
      <c r="K17" s="53">
        <v>1907578.25</v>
      </c>
      <c r="L17" s="53">
        <v>940657</v>
      </c>
      <c r="M17" s="66">
        <f>SUM(D17:L18)</f>
        <v>14977440.539999999</v>
      </c>
      <c r="N17" s="1"/>
      <c r="O17" s="1"/>
      <c r="P17" s="1"/>
      <c r="Q17" s="1"/>
      <c r="R17" s="1"/>
      <c r="S17" s="1"/>
    </row>
    <row r="18" spans="1:19" s="7" customFormat="1" ht="17.25" customHeight="1" thickBot="1">
      <c r="A18" s="55"/>
      <c r="B18" s="56"/>
      <c r="C18" s="35"/>
      <c r="D18" s="54"/>
      <c r="E18" s="54"/>
      <c r="F18" s="54"/>
      <c r="G18" s="54"/>
      <c r="H18" s="54"/>
      <c r="I18" s="54"/>
      <c r="J18" s="54"/>
      <c r="K18" s="54"/>
      <c r="L18" s="54"/>
      <c r="M18" s="68"/>
      <c r="N18" s="1"/>
      <c r="O18" s="1"/>
      <c r="P18" s="1"/>
      <c r="Q18" s="1"/>
      <c r="R18" s="1"/>
      <c r="S18" s="1"/>
    </row>
    <row r="19" spans="1:19" s="7" customFormat="1" ht="19.5" thickBot="1">
      <c r="A19" s="8"/>
      <c r="B19" s="11"/>
      <c r="C19" s="9" t="s">
        <v>14</v>
      </c>
      <c r="D19" s="17">
        <f>SUM(D15*100/D17)</f>
        <v>40.447387625564005</v>
      </c>
      <c r="E19" s="17">
        <f t="shared" ref="E19:M19" si="2">SUM(E15*100/E17)</f>
        <v>95.384303186272035</v>
      </c>
      <c r="F19" s="17">
        <f t="shared" si="2"/>
        <v>69.802825126650063</v>
      </c>
      <c r="G19" s="17">
        <f t="shared" si="2"/>
        <v>15.286796462130724</v>
      </c>
      <c r="H19" s="17">
        <f t="shared" si="2"/>
        <v>63.462430393564176</v>
      </c>
      <c r="I19" s="17">
        <f t="shared" si="2"/>
        <v>76.148914232553082</v>
      </c>
      <c r="J19" s="17">
        <f t="shared" si="2"/>
        <v>71.873593644246483</v>
      </c>
      <c r="K19" s="17">
        <f t="shared" si="2"/>
        <v>76.999999868943775</v>
      </c>
      <c r="L19" s="17">
        <f t="shared" si="2"/>
        <v>75.297690869254154</v>
      </c>
      <c r="M19" s="17">
        <f t="shared" si="2"/>
        <v>65.922226054786279</v>
      </c>
      <c r="N19" s="1"/>
      <c r="O19" s="1"/>
      <c r="P19" s="1"/>
      <c r="Q19" s="1"/>
      <c r="R19" s="1"/>
      <c r="S19" s="1"/>
    </row>
    <row r="20" spans="1:19" s="7" customFormat="1">
      <c r="A20" s="50">
        <v>4</v>
      </c>
      <c r="B20" s="51" t="s">
        <v>16</v>
      </c>
      <c r="C20" s="36" t="s">
        <v>19</v>
      </c>
      <c r="D20" s="44">
        <v>129305.1</v>
      </c>
      <c r="E20" s="44">
        <v>99951.82</v>
      </c>
      <c r="F20" s="44">
        <v>47641.56</v>
      </c>
      <c r="G20" s="44">
        <v>60618.559999999998</v>
      </c>
      <c r="H20" s="44">
        <v>76431.8</v>
      </c>
      <c r="I20" s="44">
        <v>105436.14</v>
      </c>
      <c r="J20" s="44">
        <v>102751.52</v>
      </c>
      <c r="K20" s="44">
        <v>95297.88</v>
      </c>
      <c r="L20" s="44">
        <v>97730</v>
      </c>
      <c r="M20" s="71">
        <f>SUM(D20:L21)</f>
        <v>815164.38</v>
      </c>
      <c r="N20" s="1"/>
      <c r="O20" s="1"/>
      <c r="P20" s="1"/>
      <c r="Q20" s="1"/>
      <c r="R20" s="1"/>
      <c r="S20" s="1"/>
    </row>
    <row r="21" spans="1:19" s="7" customFormat="1" ht="7.5" customHeight="1" thickBot="1">
      <c r="A21" s="48"/>
      <c r="B21" s="52"/>
      <c r="C21" s="37"/>
      <c r="D21" s="45"/>
      <c r="E21" s="45"/>
      <c r="F21" s="45"/>
      <c r="G21" s="45"/>
      <c r="H21" s="45"/>
      <c r="I21" s="45"/>
      <c r="J21" s="45"/>
      <c r="K21" s="45"/>
      <c r="L21" s="45"/>
      <c r="M21" s="72"/>
      <c r="N21" s="1"/>
      <c r="O21" s="1"/>
      <c r="P21" s="1"/>
      <c r="Q21" s="1"/>
      <c r="R21" s="1"/>
      <c r="S21" s="1"/>
    </row>
    <row r="22" spans="1:19" s="7" customFormat="1">
      <c r="A22" s="48"/>
      <c r="B22" s="49"/>
      <c r="C22" s="38" t="s">
        <v>20</v>
      </c>
      <c r="D22" s="44">
        <v>286136</v>
      </c>
      <c r="E22" s="44">
        <v>214682</v>
      </c>
      <c r="F22" s="44">
        <v>238137.77</v>
      </c>
      <c r="G22" s="44">
        <v>94600.54</v>
      </c>
      <c r="H22" s="44">
        <v>265617.3</v>
      </c>
      <c r="I22" s="44">
        <v>229388</v>
      </c>
      <c r="J22" s="44">
        <v>262897.14</v>
      </c>
      <c r="K22" s="46">
        <v>196602.83</v>
      </c>
      <c r="L22" s="44">
        <v>235436.68</v>
      </c>
      <c r="M22" s="71">
        <f>SUM(D22:L23)</f>
        <v>2023498.26</v>
      </c>
      <c r="N22" s="1"/>
      <c r="O22" s="1"/>
      <c r="P22" s="1"/>
      <c r="Q22" s="1"/>
      <c r="R22" s="1"/>
      <c r="S22" s="1"/>
    </row>
    <row r="23" spans="1:19" s="7" customFormat="1" ht="17.25" customHeight="1" thickBot="1">
      <c r="A23" s="48"/>
      <c r="B23" s="49"/>
      <c r="C23" s="39"/>
      <c r="D23" s="45"/>
      <c r="E23" s="45"/>
      <c r="F23" s="45"/>
      <c r="G23" s="45"/>
      <c r="H23" s="45"/>
      <c r="I23" s="45"/>
      <c r="J23" s="45"/>
      <c r="K23" s="47"/>
      <c r="L23" s="45"/>
      <c r="M23" s="72"/>
      <c r="N23" s="1"/>
      <c r="O23" s="1"/>
      <c r="P23" s="1"/>
      <c r="Q23" s="1"/>
      <c r="R23" s="1"/>
      <c r="S23" s="1"/>
    </row>
    <row r="24" spans="1:19" s="7" customFormat="1" ht="19.5" thickBot="1">
      <c r="A24" s="10"/>
      <c r="B24" s="12"/>
      <c r="C24" s="13" t="s">
        <v>14</v>
      </c>
      <c r="D24" s="19">
        <f>SUM(D20*100/D22)</f>
        <v>45.190084435373386</v>
      </c>
      <c r="E24" s="19">
        <f t="shared" ref="E24:M24" si="3">SUM(E20*100/E22)</f>
        <v>46.55808125506563</v>
      </c>
      <c r="F24" s="19">
        <f t="shared" si="3"/>
        <v>20.005881469369601</v>
      </c>
      <c r="G24" s="19">
        <f t="shared" si="3"/>
        <v>64.078450292144211</v>
      </c>
      <c r="H24" s="19">
        <f t="shared" si="3"/>
        <v>28.775158846957634</v>
      </c>
      <c r="I24" s="19">
        <f t="shared" si="3"/>
        <v>45.96410448672119</v>
      </c>
      <c r="J24" s="19">
        <f t="shared" si="3"/>
        <v>39.084304987113967</v>
      </c>
      <c r="K24" s="19">
        <f t="shared" si="3"/>
        <v>48.472282926954819</v>
      </c>
      <c r="L24" s="19">
        <f t="shared" si="3"/>
        <v>41.510099445846755</v>
      </c>
      <c r="M24" s="19">
        <f t="shared" si="3"/>
        <v>40.284906397695643</v>
      </c>
      <c r="N24" s="1"/>
      <c r="O24" s="1"/>
      <c r="P24" s="1"/>
      <c r="Q24" s="1"/>
      <c r="R24" s="1"/>
      <c r="S24" s="1"/>
    </row>
    <row r="25" spans="1:19" s="7" customFormat="1">
      <c r="A25" s="27" t="s">
        <v>17</v>
      </c>
      <c r="B25" s="28"/>
      <c r="C25" s="42" t="s">
        <v>19</v>
      </c>
      <c r="D25" s="64">
        <f>SUM(D5+D10+D15+D20)</f>
        <v>35973046.960000001</v>
      </c>
      <c r="E25" s="64">
        <f t="shared" ref="E25:L25" si="4">SUM(E5+E10+E15+E20)</f>
        <v>5184887.79</v>
      </c>
      <c r="F25" s="64">
        <f t="shared" si="4"/>
        <v>3544819.7600000002</v>
      </c>
      <c r="G25" s="64">
        <f t="shared" si="4"/>
        <v>1298824.05</v>
      </c>
      <c r="H25" s="64">
        <f t="shared" si="4"/>
        <v>34574355.5</v>
      </c>
      <c r="I25" s="64">
        <f t="shared" si="4"/>
        <v>6363381.2399999993</v>
      </c>
      <c r="J25" s="64">
        <f t="shared" si="4"/>
        <v>5191511.0199999996</v>
      </c>
      <c r="K25" s="64">
        <f t="shared" si="4"/>
        <v>5694308.0699999994</v>
      </c>
      <c r="L25" s="64">
        <f t="shared" si="4"/>
        <v>1933000.1</v>
      </c>
      <c r="M25" s="64">
        <f>SUM(D25:L26)</f>
        <v>99758134.48999998</v>
      </c>
      <c r="N25" s="2">
        <f>SUM(M5+M10+M15+M20)</f>
        <v>99758134.48999998</v>
      </c>
      <c r="O25" s="1"/>
      <c r="P25" s="1"/>
      <c r="Q25" s="1"/>
      <c r="R25" s="1"/>
      <c r="S25" s="1"/>
    </row>
    <row r="26" spans="1:19" s="7" customFormat="1" ht="7.5" customHeight="1" thickBot="1">
      <c r="A26" s="29"/>
      <c r="B26" s="30"/>
      <c r="C26" s="4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2"/>
      <c r="O26" s="1"/>
      <c r="P26" s="1"/>
      <c r="Q26" s="1"/>
      <c r="R26" s="1"/>
      <c r="S26" s="1"/>
    </row>
    <row r="27" spans="1:19" s="7" customFormat="1">
      <c r="A27" s="40"/>
      <c r="B27" s="41"/>
      <c r="C27" s="25" t="s">
        <v>20</v>
      </c>
      <c r="D27" s="64">
        <f>SUM(D7+D12+D17+D22)</f>
        <v>92000546.300000012</v>
      </c>
      <c r="E27" s="64">
        <f t="shared" ref="E27:L27" si="5">SUM(E7+E12+E17+E22)</f>
        <v>9123124.6499999985</v>
      </c>
      <c r="F27" s="64">
        <f t="shared" si="5"/>
        <v>7835911.0899999989</v>
      </c>
      <c r="G27" s="64">
        <f t="shared" si="5"/>
        <v>3733021.31</v>
      </c>
      <c r="H27" s="64">
        <f t="shared" si="5"/>
        <v>112649460.81</v>
      </c>
      <c r="I27" s="64">
        <f t="shared" si="5"/>
        <v>14413634.26</v>
      </c>
      <c r="J27" s="64">
        <f t="shared" si="5"/>
        <v>11185347.120000001</v>
      </c>
      <c r="K27" s="64">
        <f t="shared" si="5"/>
        <v>11865968.020000001</v>
      </c>
      <c r="L27" s="64">
        <f t="shared" si="5"/>
        <v>6649332.6699999999</v>
      </c>
      <c r="M27" s="64">
        <f>SUM(D27:L28)</f>
        <v>269456346.23000002</v>
      </c>
      <c r="N27" s="1"/>
      <c r="O27" s="1"/>
      <c r="P27" s="1"/>
      <c r="Q27" s="1"/>
      <c r="R27" s="1"/>
      <c r="S27" s="1"/>
    </row>
    <row r="28" spans="1:19" s="7" customFormat="1" ht="17.25" customHeight="1" thickBot="1">
      <c r="A28" s="40"/>
      <c r="B28" s="41"/>
      <c r="C28" s="2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2">
        <f>SUM(M7+M12+M17+M22)</f>
        <v>269456346.23000002</v>
      </c>
      <c r="O28" s="1"/>
      <c r="P28" s="1"/>
      <c r="Q28" s="1"/>
      <c r="R28" s="1"/>
      <c r="S28" s="1"/>
    </row>
    <row r="29" spans="1:19" s="7" customFormat="1" ht="19.5" thickBot="1">
      <c r="A29" s="14"/>
      <c r="B29" s="15"/>
      <c r="C29" s="16" t="s">
        <v>14</v>
      </c>
      <c r="D29" s="20">
        <f>SUM(D25*100/D27)</f>
        <v>39.100905817121216</v>
      </c>
      <c r="E29" s="20">
        <f t="shared" ref="E29:M29" si="6">SUM(E25*100/E27)</f>
        <v>56.832368173331936</v>
      </c>
      <c r="F29" s="20">
        <f t="shared" si="6"/>
        <v>45.238131460217993</v>
      </c>
      <c r="G29" s="20">
        <f t="shared" si="6"/>
        <v>34.792837815329804</v>
      </c>
      <c r="H29" s="20">
        <f t="shared" si="6"/>
        <v>30.691984898458387</v>
      </c>
      <c r="I29" s="20">
        <f t="shared" si="6"/>
        <v>44.148346802855528</v>
      </c>
      <c r="J29" s="20">
        <f t="shared" si="6"/>
        <v>46.413499414044104</v>
      </c>
      <c r="K29" s="20">
        <f t="shared" si="6"/>
        <v>47.988567476351569</v>
      </c>
      <c r="L29" s="20">
        <f t="shared" si="6"/>
        <v>29.070587921118406</v>
      </c>
      <c r="M29" s="20">
        <f t="shared" si="6"/>
        <v>37.022002222523035</v>
      </c>
      <c r="N29" s="21">
        <f>SUM(N25*100/N28)</f>
        <v>37.022002222523035</v>
      </c>
      <c r="O29" s="1"/>
      <c r="P29" s="1"/>
      <c r="Q29" s="1"/>
      <c r="R29" s="1"/>
      <c r="S29" s="1"/>
    </row>
  </sheetData>
  <mergeCells count="127">
    <mergeCell ref="H5:H6"/>
    <mergeCell ref="I5:I6"/>
    <mergeCell ref="J5:J6"/>
    <mergeCell ref="K5:K6"/>
    <mergeCell ref="L5:L6"/>
    <mergeCell ref="M5:M6"/>
    <mergeCell ref="A5:A6"/>
    <mergeCell ref="B5:B9"/>
    <mergeCell ref="D5:D6"/>
    <mergeCell ref="E5:E6"/>
    <mergeCell ref="F5:F6"/>
    <mergeCell ref="G5:G6"/>
    <mergeCell ref="A10:A11"/>
    <mergeCell ref="D10:D11"/>
    <mergeCell ref="E10:E11"/>
    <mergeCell ref="F10:F11"/>
    <mergeCell ref="G10:G11"/>
    <mergeCell ref="A7:A8"/>
    <mergeCell ref="D7:D8"/>
    <mergeCell ref="E7:E8"/>
    <mergeCell ref="F7:F8"/>
    <mergeCell ref="G7:G8"/>
    <mergeCell ref="H10:H11"/>
    <mergeCell ref="I10:I11"/>
    <mergeCell ref="J10:J11"/>
    <mergeCell ref="K10:K11"/>
    <mergeCell ref="L10:L11"/>
    <mergeCell ref="M10:M11"/>
    <mergeCell ref="I7:I8"/>
    <mergeCell ref="J7:J8"/>
    <mergeCell ref="K7:K8"/>
    <mergeCell ref="L7:L8"/>
    <mergeCell ref="M7:M8"/>
    <mergeCell ref="H7:H8"/>
    <mergeCell ref="H12:H13"/>
    <mergeCell ref="I12:I13"/>
    <mergeCell ref="J12:J13"/>
    <mergeCell ref="K12:K13"/>
    <mergeCell ref="L12:L13"/>
    <mergeCell ref="M12:M13"/>
    <mergeCell ref="A12:A13"/>
    <mergeCell ref="D12:D13"/>
    <mergeCell ref="E12:E13"/>
    <mergeCell ref="F12:F13"/>
    <mergeCell ref="G12:G13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H20:H21"/>
    <mergeCell ref="I20:I21"/>
    <mergeCell ref="J20:J21"/>
    <mergeCell ref="K20:K21"/>
    <mergeCell ref="L20:L21"/>
    <mergeCell ref="M20:M21"/>
    <mergeCell ref="A20:A21"/>
    <mergeCell ref="B20:B21"/>
    <mergeCell ref="D20:D21"/>
    <mergeCell ref="E20:E21"/>
    <mergeCell ref="F20:F21"/>
    <mergeCell ref="G20:G21"/>
    <mergeCell ref="H22:H23"/>
    <mergeCell ref="I22:I23"/>
    <mergeCell ref="J22:J23"/>
    <mergeCell ref="K22:K23"/>
    <mergeCell ref="L22:L23"/>
    <mergeCell ref="M22:M23"/>
    <mergeCell ref="A22:A23"/>
    <mergeCell ref="B22:B23"/>
    <mergeCell ref="D22:D23"/>
    <mergeCell ref="E22:E23"/>
    <mergeCell ref="F22:F23"/>
    <mergeCell ref="G22:G23"/>
    <mergeCell ref="B27:B28"/>
    <mergeCell ref="D27:D28"/>
    <mergeCell ref="E27:E28"/>
    <mergeCell ref="F27:F28"/>
    <mergeCell ref="D25:D26"/>
    <mergeCell ref="E25:E26"/>
    <mergeCell ref="F25:F26"/>
    <mergeCell ref="G25:G26"/>
    <mergeCell ref="H25:H26"/>
    <mergeCell ref="C25:C26"/>
    <mergeCell ref="C27:C28"/>
    <mergeCell ref="A25:B26"/>
    <mergeCell ref="M27:M28"/>
    <mergeCell ref="A2:M2"/>
    <mergeCell ref="C5:C6"/>
    <mergeCell ref="C7:C8"/>
    <mergeCell ref="C10:C11"/>
    <mergeCell ref="C12:C13"/>
    <mergeCell ref="C15:C16"/>
    <mergeCell ref="C17:C18"/>
    <mergeCell ref="C20:C21"/>
    <mergeCell ref="C22:C23"/>
    <mergeCell ref="G27:G28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M25:M26"/>
    <mergeCell ref="A27:A28"/>
  </mergeCells>
  <pageMargins left="0.16" right="0.16" top="0.49" bottom="0.2800000000000000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จ.ตาก</vt:lpstr>
      <vt:lpstr>Sheet2</vt:lpstr>
      <vt:lpstr>Sheet3</vt:lpstr>
      <vt:lpstr>จ.ตาก!Print_Area</vt:lpstr>
    </vt:vector>
  </TitlesOfParts>
  <Company>xxxxx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2017-04-21T03:56:09Z</cp:lastPrinted>
  <dcterms:created xsi:type="dcterms:W3CDTF">2017-04-21T02:48:22Z</dcterms:created>
  <dcterms:modified xsi:type="dcterms:W3CDTF">2017-04-21T03:58:49Z</dcterms:modified>
</cp:coreProperties>
</file>