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activeTab="0"/>
  </bookViews>
  <sheets>
    <sheet name="ปรับฐานใหม่" sheetId="1" r:id="rId1"/>
    <sheet name="ข้อมูลเดิม" sheetId="2" r:id="rId2"/>
  </sheets>
  <definedNames/>
  <calcPr fullCalcOnLoad="1"/>
</workbook>
</file>

<file path=xl/sharedStrings.xml><?xml version="1.0" encoding="utf-8"?>
<sst xmlns="http://schemas.openxmlformats.org/spreadsheetml/2006/main" count="561" uniqueCount="57">
  <si>
    <t>ลำดับ</t>
  </si>
  <si>
    <t>หมายเหตุ</t>
  </si>
  <si>
    <t>จังหวัด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</si>
  <si>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</si>
  <si>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</si>
  <si>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</si>
  <si>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</si>
  <si>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</si>
  <si>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</si>
  <si>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</si>
  <si>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</si>
  <si>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</si>
  <si>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</si>
  <si>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</si>
  <si>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</si>
  <si>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</si>
  <si>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</si>
  <si>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</si>
  <si>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</si>
  <si>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</si>
  <si>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</si>
  <si>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</si>
  <si>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</si>
  <si>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</si>
  <si>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</si>
  <si>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</si>
  <si>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</si>
  <si>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</si>
  <si>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>ภาพรวม</t>
  </si>
  <si>
    <t>-</t>
  </si>
  <si>
    <t>บ้าน</t>
  </si>
  <si>
    <t>เขว้า</t>
  </si>
  <si>
    <r>
      <t>เป้าหมาย (A) :</t>
    </r>
    <r>
      <rPr>
        <sz val="16"/>
        <rFont val="TH SarabunPSK"/>
        <family val="2"/>
      </rPr>
      <t xml:space="preserve"> จำนวน ตย.ที่ส่งตรวจและได้รับผลการตรวจวิเคราะห์</t>
    </r>
  </si>
  <si>
    <r>
      <t>อัตรา/ร้อยละ</t>
    </r>
    <r>
      <rPr>
        <sz val="16"/>
        <rFont val="TH SarabunPSK"/>
        <family val="2"/>
      </rPr>
      <t xml:space="preserve"> : (B/A) x 100</t>
    </r>
  </si>
  <si>
    <t>(ไตรมาส 3)</t>
  </si>
  <si>
    <t>ร้อยละ95ของผลิตภัณฑ์สุขภาพที่ได้รับการตรวจสอบได้มาตรฐานตามเกณฑ์ที่กำหนด</t>
  </si>
  <si>
    <t>ข้อมูลประกอบการวิเคราะห์  ร้อยละของผลิตภัณฑ์สุขภาพที่ได้รับการตรวจสอบได้มาตรฐานตามเกณฑ์ที่กำหนด</t>
  </si>
  <si>
    <t>ผลจากศูนย์วิทย์ฯ + ผลจากMobile</t>
  </si>
  <si>
    <t>ยา</t>
  </si>
  <si>
    <t>เครื่องสำอาง</t>
  </si>
  <si>
    <t>ผลิตภัณฑ์ชุมชน</t>
  </si>
  <si>
    <t xml:space="preserve">ผลจากศูนย์วิทย์ฯ </t>
  </si>
  <si>
    <t>ผลจากศูนย์วิทย์ฯ + ผลจาก test-kit</t>
  </si>
  <si>
    <t>4 </t>
  </si>
  <si>
    <t>2 </t>
  </si>
  <si>
    <t>3 </t>
  </si>
  <si>
    <t>1 </t>
  </si>
  <si>
    <t>13 </t>
  </si>
  <si>
    <t>7 </t>
  </si>
  <si>
    <t>ผลจากMobile</t>
  </si>
  <si>
    <t>1) อาหารสด</t>
  </si>
  <si>
    <t>2) อาหารแปรรูป</t>
  </si>
  <si>
    <t>ข้อมูลประกอบการวิเคราะห์  แยกตามประเภทของผลิตภัณฑ์สุขภาพที่ได้รับการตรวจสอบได้มาตรฐานตามเกณฑ์ที่กำหนด</t>
  </si>
  <si>
    <t>สรุปตัวชี้วัด</t>
  </si>
  <si>
    <r>
      <t>ü</t>
    </r>
    <r>
      <rPr>
        <sz val="16"/>
        <color indexed="8"/>
        <rFont val="Calibri"/>
        <family val="2"/>
      </rPr>
      <t xml:space="preserve"> </t>
    </r>
  </si>
  <si>
    <t>ผ่าน</t>
  </si>
  <si>
    <t>เกณฑ์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</si>
</sst>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  <numFmt numFmtId="208" formatCode="0.00000"/>
    <numFmt numFmtId="209" formatCode="0.0000"/>
    <numFmt numFmtId="210" formatCode="0.000"/>
    <numFmt numFmtId="211" formatCode="_-* #,##0.0_-;\-* #,##0.0_-;_-* &quot;-&quot;??_-;_-@_-"/>
    <numFmt numFmtId="212" formatCode="_-* #,##0_-;\-* #,##0_-;_-* &quot;-&quot;??_-;_-@_-"/>
  </numFmts>
  <fonts count="5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sz val="16"/>
      <color indexed="8"/>
      <name val="Wingdings"/>
      <family val="0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212" fontId="3" fillId="0" borderId="21" xfId="38" applyNumberFormat="1" applyFont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1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212" fontId="3" fillId="0" borderId="31" xfId="38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12" fontId="3" fillId="0" borderId="21" xfId="38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12" fontId="3" fillId="0" borderId="21" xfId="38" applyNumberFormat="1" applyFont="1" applyBorder="1" applyAlignment="1">
      <alignment horizontal="center" vertical="top" wrapText="1"/>
    </xf>
    <xf numFmtId="212" fontId="3" fillId="0" borderId="22" xfId="38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top"/>
    </xf>
    <xf numFmtId="43" fontId="3" fillId="33" borderId="0" xfId="0" applyNumberFormat="1" applyFont="1" applyFill="1" applyAlignment="1">
      <alignment/>
    </xf>
    <xf numFmtId="212" fontId="3" fillId="0" borderId="0" xfId="0" applyNumberFormat="1" applyFont="1" applyAlignment="1">
      <alignment/>
    </xf>
    <xf numFmtId="2" fontId="3" fillId="0" borderId="4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3" fillId="0" borderId="32" xfId="0" applyFont="1" applyBorder="1" applyAlignment="1">
      <alignment/>
    </xf>
    <xf numFmtId="0" fontId="28" fillId="0" borderId="41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12" fontId="3" fillId="0" borderId="46" xfId="38" applyNumberFormat="1" applyFont="1" applyBorder="1" applyAlignment="1">
      <alignment horizontal="center" vertical="top" wrapText="1"/>
    </xf>
    <xf numFmtId="212" fontId="3" fillId="0" borderId="46" xfId="38" applyNumberFormat="1" applyFont="1" applyBorder="1" applyAlignment="1">
      <alignment horizontal="center" vertical="top" wrapText="1"/>
    </xf>
    <xf numFmtId="212" fontId="3" fillId="0" borderId="47" xfId="38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53" fillId="0" borderId="0" xfId="0" applyFont="1" applyBorder="1" applyAlignment="1">
      <alignment horizontal="center" vertical="center" readingOrder="1"/>
    </xf>
    <xf numFmtId="0" fontId="53" fillId="0" borderId="14" xfId="0" applyFont="1" applyBorder="1" applyAlignment="1">
      <alignment horizontal="center" vertical="center" readingOrder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readingOrder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37">
      <selection activeCell="Y8" sqref="Y8"/>
    </sheetView>
  </sheetViews>
  <sheetFormatPr defaultColWidth="9.140625" defaultRowHeight="12.75"/>
  <cols>
    <col min="1" max="1" width="4.8515625" style="2" customWidth="1"/>
    <col min="2" max="2" width="16.7109375" style="2" customWidth="1"/>
    <col min="3" max="3" width="17.7109375" style="2" customWidth="1"/>
    <col min="4" max="7" width="5.7109375" style="2" customWidth="1"/>
    <col min="8" max="8" width="5.7109375" style="20" customWidth="1"/>
    <col min="9" max="14" width="5.7109375" style="2" customWidth="1"/>
    <col min="15" max="15" width="5.7109375" style="20" customWidth="1"/>
    <col min="16" max="18" width="5.7109375" style="2" customWidth="1"/>
    <col min="19" max="19" width="5.7109375" style="20" customWidth="1"/>
    <col min="20" max="20" width="6.8515625" style="2" customWidth="1"/>
    <col min="21" max="21" width="7.57421875" style="2" customWidth="1"/>
    <col min="22" max="16384" width="9.140625" style="2" customWidth="1"/>
  </cols>
  <sheetData>
    <row r="1" ht="21">
      <c r="B1" s="1" t="s">
        <v>36</v>
      </c>
    </row>
    <row r="2" ht="21.75" thickBot="1">
      <c r="B2" s="1"/>
    </row>
    <row r="3" spans="1:21" ht="15.75">
      <c r="A3" s="68" t="s">
        <v>0</v>
      </c>
      <c r="B3" s="68" t="s">
        <v>3</v>
      </c>
      <c r="C3" s="68" t="s">
        <v>4</v>
      </c>
      <c r="D3" s="3" t="s">
        <v>8</v>
      </c>
      <c r="E3" s="3" t="s">
        <v>8</v>
      </c>
      <c r="F3" s="3" t="s">
        <v>5</v>
      </c>
      <c r="G3" s="3" t="s">
        <v>8</v>
      </c>
      <c r="H3" s="3" t="s">
        <v>8</v>
      </c>
      <c r="I3" s="3" t="s">
        <v>5</v>
      </c>
      <c r="J3" s="3" t="s">
        <v>8</v>
      </c>
      <c r="K3" s="3" t="s">
        <v>8</v>
      </c>
      <c r="L3" s="3" t="s">
        <v>5</v>
      </c>
      <c r="M3" s="3" t="s">
        <v>8</v>
      </c>
      <c r="N3" s="3" t="s">
        <v>8</v>
      </c>
      <c r="O3" s="3" t="s">
        <v>5</v>
      </c>
      <c r="P3" s="3" t="s">
        <v>8</v>
      </c>
      <c r="Q3" s="3" t="s">
        <v>8</v>
      </c>
      <c r="R3" s="3" t="s">
        <v>5</v>
      </c>
      <c r="S3" s="3" t="s">
        <v>8</v>
      </c>
      <c r="T3" s="3" t="s">
        <v>28</v>
      </c>
      <c r="U3" s="3" t="s">
        <v>1</v>
      </c>
    </row>
    <row r="4" spans="1:21" ht="31.5">
      <c r="A4" s="69"/>
      <c r="B4" s="69"/>
      <c r="C4" s="69"/>
      <c r="D4" s="4" t="s">
        <v>9</v>
      </c>
      <c r="E4" s="4" t="s">
        <v>10</v>
      </c>
      <c r="F4" s="4" t="s">
        <v>11</v>
      </c>
      <c r="G4" s="4" t="s">
        <v>30</v>
      </c>
      <c r="H4" s="4" t="s">
        <v>12</v>
      </c>
      <c r="I4" s="4" t="s">
        <v>13</v>
      </c>
      <c r="J4" s="4" t="s">
        <v>15</v>
      </c>
      <c r="K4" s="4" t="s">
        <v>16</v>
      </c>
      <c r="L4" s="4" t="s">
        <v>18</v>
      </c>
      <c r="M4" s="4" t="s">
        <v>13</v>
      </c>
      <c r="N4" s="4" t="s">
        <v>20</v>
      </c>
      <c r="O4" s="4" t="s">
        <v>22</v>
      </c>
      <c r="P4" s="4" t="s">
        <v>24</v>
      </c>
      <c r="Q4" s="4" t="s">
        <v>25</v>
      </c>
      <c r="R4" s="4" t="s">
        <v>26</v>
      </c>
      <c r="S4" s="4" t="s">
        <v>27</v>
      </c>
      <c r="T4" s="5" t="s">
        <v>2</v>
      </c>
      <c r="U4" s="4"/>
    </row>
    <row r="5" spans="1:21" ht="32.25" thickBot="1">
      <c r="A5" s="70"/>
      <c r="B5" s="70"/>
      <c r="C5" s="71"/>
      <c r="D5" s="6"/>
      <c r="E5" s="6"/>
      <c r="F5" s="6"/>
      <c r="G5" s="7" t="s">
        <v>31</v>
      </c>
      <c r="H5" s="6"/>
      <c r="I5" s="7" t="s">
        <v>14</v>
      </c>
      <c r="J5" s="7"/>
      <c r="K5" s="7" t="s">
        <v>17</v>
      </c>
      <c r="L5" s="7"/>
      <c r="M5" s="7" t="s">
        <v>19</v>
      </c>
      <c r="N5" s="7" t="s">
        <v>21</v>
      </c>
      <c r="O5" s="7" t="s">
        <v>23</v>
      </c>
      <c r="P5" s="6"/>
      <c r="Q5" s="6"/>
      <c r="R5" s="6"/>
      <c r="S5" s="6"/>
      <c r="T5" s="5" t="s">
        <v>34</v>
      </c>
      <c r="U5" s="7"/>
    </row>
    <row r="6" spans="1:21" ht="110.25" customHeight="1" thickBot="1">
      <c r="A6" s="8">
        <v>1</v>
      </c>
      <c r="B6" s="10" t="s">
        <v>35</v>
      </c>
      <c r="C6" s="14" t="s">
        <v>32</v>
      </c>
      <c r="D6" s="38">
        <v>369</v>
      </c>
      <c r="E6" s="22">
        <v>53</v>
      </c>
      <c r="F6" s="22">
        <v>77</v>
      </c>
      <c r="G6" s="22">
        <v>44</v>
      </c>
      <c r="H6" s="22">
        <v>9</v>
      </c>
      <c r="I6" s="22">
        <v>49</v>
      </c>
      <c r="J6" s="22">
        <v>30</v>
      </c>
      <c r="K6" s="22">
        <v>55</v>
      </c>
      <c r="L6" s="22">
        <v>73</v>
      </c>
      <c r="M6" s="22">
        <v>74</v>
      </c>
      <c r="N6" s="22">
        <v>72</v>
      </c>
      <c r="O6" s="22">
        <v>66</v>
      </c>
      <c r="P6" s="22">
        <v>67</v>
      </c>
      <c r="Q6" s="22">
        <v>39</v>
      </c>
      <c r="R6" s="22">
        <v>68</v>
      </c>
      <c r="S6" s="22">
        <v>43</v>
      </c>
      <c r="T6" s="27">
        <f>SUM(D6:S6)</f>
        <v>1188</v>
      </c>
      <c r="U6" s="22" t="s">
        <v>37</v>
      </c>
    </row>
    <row r="7" spans="1:21" ht="22.5" customHeight="1">
      <c r="A7" s="72"/>
      <c r="B7" s="11"/>
      <c r="C7" s="35" t="s">
        <v>6</v>
      </c>
      <c r="D7" s="40">
        <v>353</v>
      </c>
      <c r="E7" s="37">
        <v>53</v>
      </c>
      <c r="F7" s="22">
        <v>75</v>
      </c>
      <c r="G7" s="22">
        <v>44</v>
      </c>
      <c r="H7" s="22">
        <v>9</v>
      </c>
      <c r="I7" s="22">
        <v>48</v>
      </c>
      <c r="J7" s="22">
        <v>29</v>
      </c>
      <c r="K7" s="22">
        <v>52</v>
      </c>
      <c r="L7" s="22">
        <v>66</v>
      </c>
      <c r="M7" s="22">
        <v>73</v>
      </c>
      <c r="N7" s="22">
        <v>66</v>
      </c>
      <c r="O7" s="22">
        <v>64</v>
      </c>
      <c r="P7" s="22">
        <v>66</v>
      </c>
      <c r="Q7" s="22">
        <v>38</v>
      </c>
      <c r="R7" s="22">
        <v>67</v>
      </c>
      <c r="S7" s="22">
        <v>41</v>
      </c>
      <c r="T7" s="73">
        <f>SUM(D7:S7)</f>
        <v>1144</v>
      </c>
      <c r="U7" s="66"/>
    </row>
    <row r="8" spans="1:21" ht="48.75" customHeight="1" thickBot="1">
      <c r="A8" s="72"/>
      <c r="B8" s="12"/>
      <c r="C8" s="36" t="s">
        <v>7</v>
      </c>
      <c r="D8" s="9"/>
      <c r="E8" s="4"/>
      <c r="F8" s="23"/>
      <c r="G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74"/>
      <c r="U8" s="67"/>
    </row>
    <row r="9" spans="1:25" ht="53.25" customHeight="1" thickBot="1">
      <c r="A9" s="9"/>
      <c r="B9" s="13"/>
      <c r="C9" s="17" t="s">
        <v>33</v>
      </c>
      <c r="D9" s="34">
        <f>D7*100/D6</f>
        <v>95.6639566395664</v>
      </c>
      <c r="E9" s="18">
        <f aca="true" t="shared" si="0" ref="E9:T9">E7*100/E6</f>
        <v>100</v>
      </c>
      <c r="F9" s="18">
        <f t="shared" si="0"/>
        <v>97.40259740259741</v>
      </c>
      <c r="G9" s="18">
        <f t="shared" si="0"/>
        <v>100</v>
      </c>
      <c r="H9" s="18">
        <f t="shared" si="0"/>
        <v>100</v>
      </c>
      <c r="I9" s="18">
        <f t="shared" si="0"/>
        <v>97.95918367346938</v>
      </c>
      <c r="J9" s="18">
        <f t="shared" si="0"/>
        <v>96.66666666666667</v>
      </c>
      <c r="K9" s="18">
        <f t="shared" si="0"/>
        <v>94.54545454545455</v>
      </c>
      <c r="L9" s="18">
        <f t="shared" si="0"/>
        <v>90.41095890410959</v>
      </c>
      <c r="M9" s="18">
        <f t="shared" si="0"/>
        <v>98.64864864864865</v>
      </c>
      <c r="N9" s="18">
        <f t="shared" si="0"/>
        <v>91.66666666666667</v>
      </c>
      <c r="O9" s="18">
        <f t="shared" si="0"/>
        <v>96.96969696969697</v>
      </c>
      <c r="P9" s="18">
        <f t="shared" si="0"/>
        <v>98.50746268656717</v>
      </c>
      <c r="Q9" s="18">
        <f t="shared" si="0"/>
        <v>97.43589743589743</v>
      </c>
      <c r="R9" s="18">
        <f t="shared" si="0"/>
        <v>98.52941176470588</v>
      </c>
      <c r="S9" s="18">
        <f t="shared" si="0"/>
        <v>95.34883720930233</v>
      </c>
      <c r="T9" s="86">
        <f t="shared" si="0"/>
        <v>96.29629629629629</v>
      </c>
      <c r="U9" s="105" t="s">
        <v>54</v>
      </c>
      <c r="Y9" s="28"/>
    </row>
    <row r="10" spans="1:25" ht="53.25" customHeight="1">
      <c r="A10" s="39"/>
      <c r="B10" s="50"/>
      <c r="C10" s="35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53"/>
      <c r="U10" s="101"/>
      <c r="Y10" s="28"/>
    </row>
    <row r="11" spans="1:25" ht="53.25" customHeight="1">
      <c r="A11" s="39"/>
      <c r="B11" s="50"/>
      <c r="C11" s="3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53"/>
      <c r="U11" s="101"/>
      <c r="Y11" s="28"/>
    </row>
    <row r="12" spans="1:25" ht="53.25" customHeight="1">
      <c r="A12" s="39"/>
      <c r="B12" s="50"/>
      <c r="C12" s="3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53"/>
      <c r="U12" s="101"/>
      <c r="Y12" s="28"/>
    </row>
    <row r="13" spans="1:25" s="82" customFormat="1" ht="53.25" customHeight="1">
      <c r="A13" s="78"/>
      <c r="B13" s="79"/>
      <c r="C13" s="80"/>
      <c r="D13" s="81"/>
      <c r="H13" s="81"/>
      <c r="O13" s="81"/>
      <c r="S13" s="81"/>
      <c r="U13" s="83"/>
      <c r="Y13" s="84"/>
    </row>
    <row r="14" ht="21">
      <c r="B14" s="1" t="s">
        <v>52</v>
      </c>
    </row>
    <row r="15" ht="21.75" thickBot="1">
      <c r="B15" s="1"/>
    </row>
    <row r="16" spans="1:21" ht="15.75">
      <c r="A16" s="68" t="s">
        <v>0</v>
      </c>
      <c r="B16" s="68" t="s">
        <v>3</v>
      </c>
      <c r="C16" s="68" t="s">
        <v>4</v>
      </c>
      <c r="D16" s="3" t="s">
        <v>8</v>
      </c>
      <c r="E16" s="3" t="s">
        <v>8</v>
      </c>
      <c r="F16" s="3" t="s">
        <v>5</v>
      </c>
      <c r="G16" s="3" t="s">
        <v>8</v>
      </c>
      <c r="H16" s="3" t="s">
        <v>8</v>
      </c>
      <c r="I16" s="3" t="s">
        <v>5</v>
      </c>
      <c r="J16" s="3" t="s">
        <v>8</v>
      </c>
      <c r="K16" s="3" t="s">
        <v>8</v>
      </c>
      <c r="L16" s="3" t="s">
        <v>5</v>
      </c>
      <c r="M16" s="3" t="s">
        <v>8</v>
      </c>
      <c r="N16" s="3" t="s">
        <v>8</v>
      </c>
      <c r="O16" s="3" t="s">
        <v>5</v>
      </c>
      <c r="P16" s="3" t="s">
        <v>8</v>
      </c>
      <c r="Q16" s="3" t="s">
        <v>8</v>
      </c>
      <c r="R16" s="3" t="s">
        <v>5</v>
      </c>
      <c r="S16" s="3" t="s">
        <v>8</v>
      </c>
      <c r="T16" s="3" t="s">
        <v>28</v>
      </c>
      <c r="U16" s="3" t="s">
        <v>1</v>
      </c>
    </row>
    <row r="17" spans="1:21" ht="31.5">
      <c r="A17" s="69"/>
      <c r="B17" s="69"/>
      <c r="C17" s="69"/>
      <c r="D17" s="4" t="s">
        <v>9</v>
      </c>
      <c r="E17" s="4" t="s">
        <v>10</v>
      </c>
      <c r="F17" s="4" t="s">
        <v>11</v>
      </c>
      <c r="G17" s="4" t="s">
        <v>30</v>
      </c>
      <c r="H17" s="4" t="s">
        <v>12</v>
      </c>
      <c r="I17" s="4" t="s">
        <v>13</v>
      </c>
      <c r="J17" s="4" t="s">
        <v>15</v>
      </c>
      <c r="K17" s="4" t="s">
        <v>16</v>
      </c>
      <c r="L17" s="4" t="s">
        <v>18</v>
      </c>
      <c r="M17" s="4" t="s">
        <v>13</v>
      </c>
      <c r="N17" s="4" t="s">
        <v>20</v>
      </c>
      <c r="O17" s="4" t="s">
        <v>22</v>
      </c>
      <c r="P17" s="4" t="s">
        <v>24</v>
      </c>
      <c r="Q17" s="4" t="s">
        <v>25</v>
      </c>
      <c r="R17" s="4" t="s">
        <v>26</v>
      </c>
      <c r="S17" s="4" t="s">
        <v>27</v>
      </c>
      <c r="T17" s="5" t="s">
        <v>2</v>
      </c>
      <c r="U17" s="4"/>
    </row>
    <row r="18" spans="1:21" ht="32.25" thickBot="1">
      <c r="A18" s="70"/>
      <c r="B18" s="70"/>
      <c r="C18" s="71"/>
      <c r="D18" s="6"/>
      <c r="E18" s="6"/>
      <c r="F18" s="6"/>
      <c r="G18" s="7" t="s">
        <v>31</v>
      </c>
      <c r="H18" s="6"/>
      <c r="I18" s="7" t="s">
        <v>14</v>
      </c>
      <c r="J18" s="7"/>
      <c r="K18" s="7" t="s">
        <v>17</v>
      </c>
      <c r="L18" s="7"/>
      <c r="M18" s="7" t="s">
        <v>19</v>
      </c>
      <c r="N18" s="7" t="s">
        <v>21</v>
      </c>
      <c r="O18" s="7" t="s">
        <v>23</v>
      </c>
      <c r="P18" s="6"/>
      <c r="Q18" s="6"/>
      <c r="R18" s="6"/>
      <c r="S18" s="6"/>
      <c r="T18" s="5" t="s">
        <v>34</v>
      </c>
      <c r="U18" s="7"/>
    </row>
    <row r="19" spans="1:21" ht="84.75" thickBot="1">
      <c r="A19" s="54">
        <v>1</v>
      </c>
      <c r="B19" s="51" t="s">
        <v>50</v>
      </c>
      <c r="C19" s="14" t="s">
        <v>32</v>
      </c>
      <c r="D19" s="18">
        <v>294</v>
      </c>
      <c r="E19" s="19">
        <v>49</v>
      </c>
      <c r="F19" s="19">
        <v>63</v>
      </c>
      <c r="G19" s="19">
        <v>40</v>
      </c>
      <c r="H19" s="19" t="s">
        <v>29</v>
      </c>
      <c r="I19" s="19">
        <v>43</v>
      </c>
      <c r="J19" s="19">
        <v>30</v>
      </c>
      <c r="K19" s="19">
        <v>50</v>
      </c>
      <c r="L19" s="19">
        <v>71</v>
      </c>
      <c r="M19" s="19">
        <v>71</v>
      </c>
      <c r="N19" s="19">
        <v>71</v>
      </c>
      <c r="O19" s="19">
        <v>53</v>
      </c>
      <c r="P19" s="19">
        <v>63</v>
      </c>
      <c r="Q19" s="19">
        <v>32</v>
      </c>
      <c r="R19" s="19">
        <v>66</v>
      </c>
      <c r="S19" s="42">
        <v>30</v>
      </c>
      <c r="T19" s="52">
        <f>SUM(D19:S19)</f>
        <v>1026</v>
      </c>
      <c r="U19" s="32" t="s">
        <v>49</v>
      </c>
    </row>
    <row r="20" spans="1:21" ht="21">
      <c r="A20" s="75"/>
      <c r="B20" s="49"/>
      <c r="C20" s="15" t="s">
        <v>6</v>
      </c>
      <c r="D20" s="40">
        <v>279</v>
      </c>
      <c r="E20" s="45">
        <v>49</v>
      </c>
      <c r="F20" s="45">
        <v>61</v>
      </c>
      <c r="G20" s="45">
        <v>40</v>
      </c>
      <c r="H20" s="45" t="s">
        <v>29</v>
      </c>
      <c r="I20" s="45">
        <v>42</v>
      </c>
      <c r="J20" s="45">
        <v>29</v>
      </c>
      <c r="K20" s="45">
        <v>47</v>
      </c>
      <c r="L20" s="45">
        <v>64</v>
      </c>
      <c r="M20" s="45">
        <v>70</v>
      </c>
      <c r="N20" s="45">
        <v>65</v>
      </c>
      <c r="O20" s="45">
        <v>51</v>
      </c>
      <c r="P20" s="45">
        <v>62</v>
      </c>
      <c r="Q20" s="45">
        <v>31</v>
      </c>
      <c r="R20" s="45">
        <v>65</v>
      </c>
      <c r="S20" s="45">
        <v>29</v>
      </c>
      <c r="T20" s="73">
        <f>SUM(D20:S20)</f>
        <v>984</v>
      </c>
      <c r="U20" s="66"/>
    </row>
    <row r="21" spans="1:21" ht="42.75" thickBot="1">
      <c r="A21" s="75"/>
      <c r="B21" s="12"/>
      <c r="C21" s="16" t="s">
        <v>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74"/>
      <c r="U21" s="67"/>
    </row>
    <row r="22" spans="1:21" ht="42.75" thickBot="1">
      <c r="A22" s="56"/>
      <c r="B22" s="12"/>
      <c r="C22" s="35" t="s">
        <v>33</v>
      </c>
      <c r="D22" s="18">
        <f>D20*100/D19</f>
        <v>94.89795918367346</v>
      </c>
      <c r="E22" s="18">
        <f aca="true" t="shared" si="1" ref="E22:T22">E20*100/E19</f>
        <v>100</v>
      </c>
      <c r="F22" s="18">
        <f t="shared" si="1"/>
        <v>96.82539682539682</v>
      </c>
      <c r="G22" s="18">
        <f t="shared" si="1"/>
        <v>100</v>
      </c>
      <c r="H22" s="18" t="s">
        <v>29</v>
      </c>
      <c r="I22" s="18">
        <f t="shared" si="1"/>
        <v>97.67441860465117</v>
      </c>
      <c r="J22" s="18">
        <f t="shared" si="1"/>
        <v>96.66666666666667</v>
      </c>
      <c r="K22" s="18">
        <f t="shared" si="1"/>
        <v>94</v>
      </c>
      <c r="L22" s="18">
        <f t="shared" si="1"/>
        <v>90.14084507042253</v>
      </c>
      <c r="M22" s="18">
        <f t="shared" si="1"/>
        <v>98.59154929577464</v>
      </c>
      <c r="N22" s="18">
        <f t="shared" si="1"/>
        <v>91.54929577464789</v>
      </c>
      <c r="O22" s="18">
        <f t="shared" si="1"/>
        <v>96.22641509433963</v>
      </c>
      <c r="P22" s="18">
        <f t="shared" si="1"/>
        <v>98.41269841269842</v>
      </c>
      <c r="Q22" s="18">
        <f t="shared" si="1"/>
        <v>96.875</v>
      </c>
      <c r="R22" s="18">
        <f t="shared" si="1"/>
        <v>98.48484848484848</v>
      </c>
      <c r="S22" s="18">
        <f t="shared" si="1"/>
        <v>96.66666666666667</v>
      </c>
      <c r="T22" s="26">
        <f t="shared" si="1"/>
        <v>95.90643274853801</v>
      </c>
      <c r="U22" s="21"/>
    </row>
    <row r="23" spans="1:21" ht="84.75" thickBot="1">
      <c r="A23" s="40"/>
      <c r="B23" s="51" t="s">
        <v>51</v>
      </c>
      <c r="C23" s="62" t="s">
        <v>32</v>
      </c>
      <c r="D23" s="30">
        <v>44</v>
      </c>
      <c r="E23" s="19" t="s">
        <v>43</v>
      </c>
      <c r="F23" s="19">
        <v>13</v>
      </c>
      <c r="G23" s="19" t="s">
        <v>43</v>
      </c>
      <c r="H23" s="19">
        <v>4</v>
      </c>
      <c r="I23" s="19" t="s">
        <v>44</v>
      </c>
      <c r="J23" s="19" t="s">
        <v>29</v>
      </c>
      <c r="K23" s="19">
        <v>4</v>
      </c>
      <c r="L23" s="19" t="s">
        <v>44</v>
      </c>
      <c r="M23" s="19" t="s">
        <v>45</v>
      </c>
      <c r="N23" s="19" t="s">
        <v>46</v>
      </c>
      <c r="O23" s="19" t="s">
        <v>47</v>
      </c>
      <c r="P23" s="19" t="s">
        <v>43</v>
      </c>
      <c r="Q23" s="19" t="s">
        <v>48</v>
      </c>
      <c r="R23" s="19" t="s">
        <v>44</v>
      </c>
      <c r="S23" s="42" t="s">
        <v>48</v>
      </c>
      <c r="T23" s="42">
        <v>114</v>
      </c>
      <c r="U23" s="32" t="s">
        <v>41</v>
      </c>
    </row>
    <row r="24" spans="1:21" ht="21">
      <c r="A24" s="31"/>
      <c r="B24" s="49"/>
      <c r="C24" s="63" t="s">
        <v>6</v>
      </c>
      <c r="D24" s="40"/>
      <c r="E24" s="43"/>
      <c r="F24" s="43"/>
      <c r="G24" s="43"/>
      <c r="H24" s="43"/>
      <c r="I24" s="43"/>
      <c r="J24" s="76" t="s">
        <v>29</v>
      </c>
      <c r="K24" s="43"/>
      <c r="L24" s="43"/>
      <c r="M24" s="43"/>
      <c r="N24" s="43"/>
      <c r="O24" s="43"/>
      <c r="P24" s="43"/>
      <c r="Q24" s="43"/>
      <c r="R24" s="43"/>
      <c r="S24" s="45"/>
      <c r="T24" s="45"/>
      <c r="U24" s="47"/>
    </row>
    <row r="25" spans="1:21" ht="42.75" thickBot="1">
      <c r="A25" s="31"/>
      <c r="B25" s="12"/>
      <c r="C25" s="64" t="s">
        <v>7</v>
      </c>
      <c r="D25" s="9">
        <v>43</v>
      </c>
      <c r="E25" s="44" t="s">
        <v>43</v>
      </c>
      <c r="F25" s="44" t="s">
        <v>47</v>
      </c>
      <c r="G25" s="44" t="s">
        <v>43</v>
      </c>
      <c r="H25" s="44">
        <v>4</v>
      </c>
      <c r="I25" s="44" t="s">
        <v>44</v>
      </c>
      <c r="J25" s="77"/>
      <c r="K25" s="44" t="s">
        <v>43</v>
      </c>
      <c r="L25" s="44" t="s">
        <v>44</v>
      </c>
      <c r="M25" s="44" t="s">
        <v>45</v>
      </c>
      <c r="N25" s="44" t="s">
        <v>46</v>
      </c>
      <c r="O25" s="44" t="s">
        <v>47</v>
      </c>
      <c r="P25" s="44" t="s">
        <v>43</v>
      </c>
      <c r="Q25" s="44" t="s">
        <v>48</v>
      </c>
      <c r="R25" s="44" t="s">
        <v>44</v>
      </c>
      <c r="S25" s="46">
        <v>6</v>
      </c>
      <c r="T25" s="46">
        <v>112</v>
      </c>
      <c r="U25" s="48"/>
    </row>
    <row r="26" spans="1:21" ht="43.5" customHeight="1" thickBot="1">
      <c r="A26" s="9"/>
      <c r="B26" s="13"/>
      <c r="C26" s="65"/>
      <c r="D26" s="9">
        <v>97.82</v>
      </c>
      <c r="E26" s="44">
        <v>100</v>
      </c>
      <c r="F26" s="44">
        <v>100</v>
      </c>
      <c r="G26" s="44">
        <v>100</v>
      </c>
      <c r="H26" s="44">
        <v>100</v>
      </c>
      <c r="I26" s="44">
        <v>100</v>
      </c>
      <c r="J26" s="44" t="s">
        <v>29</v>
      </c>
      <c r="K26" s="44">
        <v>100</v>
      </c>
      <c r="L26" s="44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6">
        <v>92.3</v>
      </c>
      <c r="T26" s="26">
        <f>T25*100/T23</f>
        <v>98.24561403508773</v>
      </c>
      <c r="U26" s="21"/>
    </row>
    <row r="27" spans="1:21" ht="87" customHeight="1" thickBot="1">
      <c r="A27" s="55">
        <v>2</v>
      </c>
      <c r="B27" s="10" t="s">
        <v>38</v>
      </c>
      <c r="C27" s="62" t="s">
        <v>32</v>
      </c>
      <c r="D27" s="37">
        <v>10</v>
      </c>
      <c r="E27" s="32" t="s">
        <v>29</v>
      </c>
      <c r="F27" s="32" t="s">
        <v>29</v>
      </c>
      <c r="G27" s="32" t="s">
        <v>29</v>
      </c>
      <c r="H27" s="32">
        <v>5</v>
      </c>
      <c r="I27" s="32" t="s">
        <v>29</v>
      </c>
      <c r="J27" s="32" t="s">
        <v>29</v>
      </c>
      <c r="K27" s="32" t="s">
        <v>29</v>
      </c>
      <c r="L27" s="32" t="s">
        <v>29</v>
      </c>
      <c r="M27" s="32" t="s">
        <v>29</v>
      </c>
      <c r="N27" s="32" t="s">
        <v>29</v>
      </c>
      <c r="O27" s="32" t="s">
        <v>29</v>
      </c>
      <c r="P27" s="32" t="s">
        <v>29</v>
      </c>
      <c r="Q27" s="32" t="s">
        <v>29</v>
      </c>
      <c r="R27" s="32" t="s">
        <v>29</v>
      </c>
      <c r="S27" s="32" t="s">
        <v>29</v>
      </c>
      <c r="T27" s="32">
        <f>SUM(D27:S27)</f>
        <v>15</v>
      </c>
      <c r="U27" s="32" t="s">
        <v>41</v>
      </c>
    </row>
    <row r="28" spans="1:21" ht="22.5" customHeight="1">
      <c r="A28" s="72"/>
      <c r="B28" s="11"/>
      <c r="C28" s="63" t="s">
        <v>6</v>
      </c>
      <c r="D28" s="37">
        <v>10</v>
      </c>
      <c r="E28" s="32" t="s">
        <v>29</v>
      </c>
      <c r="F28" s="32" t="s">
        <v>29</v>
      </c>
      <c r="G28" s="32" t="s">
        <v>29</v>
      </c>
      <c r="H28" s="32">
        <v>5</v>
      </c>
      <c r="I28" s="32" t="s">
        <v>29</v>
      </c>
      <c r="J28" s="32" t="s">
        <v>29</v>
      </c>
      <c r="K28" s="32" t="s">
        <v>29</v>
      </c>
      <c r="L28" s="32" t="s">
        <v>29</v>
      </c>
      <c r="M28" s="32" t="s">
        <v>29</v>
      </c>
      <c r="N28" s="32" t="s">
        <v>29</v>
      </c>
      <c r="O28" s="32" t="s">
        <v>29</v>
      </c>
      <c r="P28" s="32" t="s">
        <v>29</v>
      </c>
      <c r="Q28" s="32" t="s">
        <v>29</v>
      </c>
      <c r="R28" s="32" t="s">
        <v>29</v>
      </c>
      <c r="S28" s="32" t="s">
        <v>29</v>
      </c>
      <c r="T28" s="66">
        <f>SUM(D28:S28)</f>
        <v>15</v>
      </c>
      <c r="U28" s="66"/>
    </row>
    <row r="29" spans="1:21" ht="48.75" customHeight="1" thickBot="1">
      <c r="A29" s="72"/>
      <c r="B29" s="12"/>
      <c r="C29" s="64" t="s">
        <v>7</v>
      </c>
      <c r="D29" s="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67"/>
      <c r="U29" s="67"/>
    </row>
    <row r="30" spans="1:21" ht="47.25" customHeight="1" thickBot="1">
      <c r="A30" s="9"/>
      <c r="B30" s="13"/>
      <c r="C30" s="65" t="s">
        <v>33</v>
      </c>
      <c r="D30" s="37">
        <v>100</v>
      </c>
      <c r="E30" s="32" t="s">
        <v>29</v>
      </c>
      <c r="F30" s="32" t="s">
        <v>29</v>
      </c>
      <c r="G30" s="32" t="s">
        <v>29</v>
      </c>
      <c r="H30" s="18">
        <f>H28*100/H27</f>
        <v>100</v>
      </c>
      <c r="I30" s="32" t="s">
        <v>29</v>
      </c>
      <c r="J30" s="32" t="s">
        <v>29</v>
      </c>
      <c r="K30" s="32" t="s">
        <v>29</v>
      </c>
      <c r="L30" s="32" t="s">
        <v>29</v>
      </c>
      <c r="M30" s="32" t="s">
        <v>29</v>
      </c>
      <c r="N30" s="32" t="s">
        <v>29</v>
      </c>
      <c r="O30" s="32" t="s">
        <v>29</v>
      </c>
      <c r="P30" s="32" t="s">
        <v>29</v>
      </c>
      <c r="Q30" s="32" t="s">
        <v>29</v>
      </c>
      <c r="R30" s="32" t="s">
        <v>29</v>
      </c>
      <c r="S30" s="32" t="s">
        <v>29</v>
      </c>
      <c r="T30" s="26">
        <f>T28*100/T27</f>
        <v>100</v>
      </c>
      <c r="U30" s="21"/>
    </row>
    <row r="31" spans="1:21" ht="84.75" thickBot="1">
      <c r="A31" s="60">
        <v>3</v>
      </c>
      <c r="B31" s="11" t="s">
        <v>39</v>
      </c>
      <c r="C31" s="61" t="s">
        <v>32</v>
      </c>
      <c r="D31" s="32">
        <v>19</v>
      </c>
      <c r="E31" s="32" t="s">
        <v>29</v>
      </c>
      <c r="F31" s="32" t="s">
        <v>29</v>
      </c>
      <c r="G31" s="32" t="s">
        <v>29</v>
      </c>
      <c r="H31" s="32" t="s">
        <v>29</v>
      </c>
      <c r="I31" s="32">
        <v>4</v>
      </c>
      <c r="J31" s="32" t="s">
        <v>29</v>
      </c>
      <c r="K31" s="32" t="s">
        <v>29</v>
      </c>
      <c r="L31" s="32" t="s">
        <v>29</v>
      </c>
      <c r="M31" s="32" t="s">
        <v>29</v>
      </c>
      <c r="N31" s="32" t="s">
        <v>29</v>
      </c>
      <c r="O31" s="32" t="s">
        <v>29</v>
      </c>
      <c r="P31" s="32" t="s">
        <v>29</v>
      </c>
      <c r="Q31" s="32" t="s">
        <v>29</v>
      </c>
      <c r="R31" s="32" t="s">
        <v>29</v>
      </c>
      <c r="S31" s="32" t="s">
        <v>29</v>
      </c>
      <c r="T31" s="32">
        <v>23</v>
      </c>
      <c r="U31" s="33" t="s">
        <v>42</v>
      </c>
    </row>
    <row r="32" spans="1:21" ht="21">
      <c r="A32" s="72"/>
      <c r="B32" s="11"/>
      <c r="C32" s="15" t="s">
        <v>6</v>
      </c>
      <c r="D32" s="24">
        <v>19</v>
      </c>
      <c r="E32" s="24" t="s">
        <v>29</v>
      </c>
      <c r="F32" s="24" t="s">
        <v>29</v>
      </c>
      <c r="G32" s="24" t="s">
        <v>29</v>
      </c>
      <c r="H32" s="24" t="s">
        <v>29</v>
      </c>
      <c r="I32" s="24">
        <v>4</v>
      </c>
      <c r="J32" s="24" t="s">
        <v>29</v>
      </c>
      <c r="K32" s="24" t="s">
        <v>29</v>
      </c>
      <c r="L32" s="24" t="s">
        <v>29</v>
      </c>
      <c r="M32" s="24" t="s">
        <v>29</v>
      </c>
      <c r="N32" s="24" t="s">
        <v>29</v>
      </c>
      <c r="O32" s="24" t="s">
        <v>29</v>
      </c>
      <c r="P32" s="24" t="s">
        <v>29</v>
      </c>
      <c r="Q32" s="24" t="s">
        <v>29</v>
      </c>
      <c r="R32" s="24" t="s">
        <v>29</v>
      </c>
      <c r="S32" s="24" t="s">
        <v>29</v>
      </c>
      <c r="T32" s="66">
        <v>23</v>
      </c>
      <c r="U32" s="66"/>
    </row>
    <row r="33" spans="1:21" ht="42.75" thickBot="1">
      <c r="A33" s="72"/>
      <c r="B33" s="12"/>
      <c r="C33" s="16" t="s">
        <v>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67"/>
      <c r="U33" s="67"/>
    </row>
    <row r="34" spans="1:21" ht="42.75" thickBot="1">
      <c r="A34" s="9"/>
      <c r="B34" s="13"/>
      <c r="C34" s="17" t="s">
        <v>33</v>
      </c>
      <c r="D34" s="24">
        <v>100</v>
      </c>
      <c r="E34" s="24" t="s">
        <v>29</v>
      </c>
      <c r="F34" s="24" t="s">
        <v>29</v>
      </c>
      <c r="G34" s="24" t="s">
        <v>29</v>
      </c>
      <c r="H34" s="24" t="s">
        <v>29</v>
      </c>
      <c r="I34" s="24">
        <v>100</v>
      </c>
      <c r="J34" s="24" t="s">
        <v>29</v>
      </c>
      <c r="K34" s="24" t="s">
        <v>29</v>
      </c>
      <c r="L34" s="24" t="s">
        <v>29</v>
      </c>
      <c r="M34" s="24" t="s">
        <v>29</v>
      </c>
      <c r="N34" s="24" t="s">
        <v>29</v>
      </c>
      <c r="O34" s="24" t="s">
        <v>29</v>
      </c>
      <c r="P34" s="24" t="s">
        <v>29</v>
      </c>
      <c r="Q34" s="24" t="s">
        <v>29</v>
      </c>
      <c r="R34" s="24" t="s">
        <v>29</v>
      </c>
      <c r="S34" s="24" t="s">
        <v>29</v>
      </c>
      <c r="T34" s="24">
        <v>100</v>
      </c>
      <c r="U34" s="21"/>
    </row>
    <row r="35" spans="1:21" ht="84.75" thickBot="1">
      <c r="A35" s="55">
        <v>4</v>
      </c>
      <c r="B35" s="10" t="s">
        <v>40</v>
      </c>
      <c r="C35" s="14" t="s">
        <v>32</v>
      </c>
      <c r="D35" s="24">
        <v>2</v>
      </c>
      <c r="E35" s="24" t="s">
        <v>29</v>
      </c>
      <c r="F35" s="24">
        <v>1</v>
      </c>
      <c r="G35" s="24" t="s">
        <v>29</v>
      </c>
      <c r="H35" s="24" t="s">
        <v>29</v>
      </c>
      <c r="I35" s="24" t="s">
        <v>29</v>
      </c>
      <c r="J35" s="24" t="s">
        <v>29</v>
      </c>
      <c r="K35" s="24">
        <v>1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>
        <v>6</v>
      </c>
      <c r="T35" s="24">
        <v>10</v>
      </c>
      <c r="U35" s="24" t="s">
        <v>41</v>
      </c>
    </row>
    <row r="36" spans="1:21" ht="21">
      <c r="A36" s="72"/>
      <c r="B36" s="11"/>
      <c r="C36" s="15" t="s">
        <v>6</v>
      </c>
      <c r="D36" s="24">
        <v>2</v>
      </c>
      <c r="E36" s="24" t="s">
        <v>29</v>
      </c>
      <c r="F36" s="24">
        <v>1</v>
      </c>
      <c r="G36" s="24" t="s">
        <v>29</v>
      </c>
      <c r="H36" s="24" t="s">
        <v>29</v>
      </c>
      <c r="I36" s="24" t="s">
        <v>29</v>
      </c>
      <c r="J36" s="24" t="s">
        <v>29</v>
      </c>
      <c r="K36" s="24">
        <v>1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>
        <v>6</v>
      </c>
      <c r="T36" s="66">
        <v>10</v>
      </c>
      <c r="U36" s="66"/>
    </row>
    <row r="37" spans="1:21" ht="42.75" thickBot="1">
      <c r="A37" s="72"/>
      <c r="B37" s="12"/>
      <c r="C37" s="16" t="s">
        <v>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67"/>
      <c r="U37" s="67"/>
    </row>
    <row r="38" spans="1:21" ht="42.75" thickBot="1">
      <c r="A38" s="31"/>
      <c r="B38" s="12"/>
      <c r="C38" s="35" t="s">
        <v>33</v>
      </c>
      <c r="D38" s="18">
        <f>D36*100/D35</f>
        <v>100</v>
      </c>
      <c r="E38" s="29" t="s">
        <v>29</v>
      </c>
      <c r="F38" s="18">
        <f>F36*100/F35</f>
        <v>100</v>
      </c>
      <c r="G38" s="29" t="s">
        <v>29</v>
      </c>
      <c r="H38" s="29" t="s">
        <v>29</v>
      </c>
      <c r="I38" s="29" t="s">
        <v>29</v>
      </c>
      <c r="J38" s="29" t="s">
        <v>29</v>
      </c>
      <c r="K38" s="18">
        <f>K36*100/K35</f>
        <v>100</v>
      </c>
      <c r="L38" s="29" t="s">
        <v>29</v>
      </c>
      <c r="M38" s="29" t="s">
        <v>29</v>
      </c>
      <c r="N38" s="29" t="s">
        <v>29</v>
      </c>
      <c r="O38" s="29" t="s">
        <v>29</v>
      </c>
      <c r="P38" s="29" t="s">
        <v>29</v>
      </c>
      <c r="Q38" s="29" t="s">
        <v>29</v>
      </c>
      <c r="R38" s="29" t="s">
        <v>29</v>
      </c>
      <c r="S38" s="30">
        <f>S36*100/S35</f>
        <v>100</v>
      </c>
      <c r="T38" s="26">
        <f>T36*100/T35</f>
        <v>100</v>
      </c>
      <c r="U38" s="47"/>
    </row>
    <row r="39" spans="1:21" ht="84.75" thickBot="1">
      <c r="A39" s="88"/>
      <c r="B39" s="89" t="s">
        <v>53</v>
      </c>
      <c r="C39" s="94" t="s">
        <v>32</v>
      </c>
      <c r="D39" s="38">
        <v>369</v>
      </c>
      <c r="E39" s="57">
        <v>53</v>
      </c>
      <c r="F39" s="57">
        <v>77</v>
      </c>
      <c r="G39" s="57">
        <v>44</v>
      </c>
      <c r="H39" s="57">
        <v>9</v>
      </c>
      <c r="I39" s="57">
        <v>49</v>
      </c>
      <c r="J39" s="57">
        <v>30</v>
      </c>
      <c r="K39" s="57">
        <v>55</v>
      </c>
      <c r="L39" s="57">
        <v>73</v>
      </c>
      <c r="M39" s="57">
        <v>74</v>
      </c>
      <c r="N39" s="57">
        <v>72</v>
      </c>
      <c r="O39" s="57">
        <v>66</v>
      </c>
      <c r="P39" s="57">
        <v>67</v>
      </c>
      <c r="Q39" s="57">
        <v>39</v>
      </c>
      <c r="R39" s="57">
        <v>68</v>
      </c>
      <c r="S39" s="57">
        <v>43</v>
      </c>
      <c r="T39" s="97">
        <f>SUM(D39:S39)</f>
        <v>1188</v>
      </c>
      <c r="U39" s="103" t="s">
        <v>55</v>
      </c>
    </row>
    <row r="40" spans="1:21" ht="21">
      <c r="A40" s="90"/>
      <c r="B40" s="91"/>
      <c r="C40" s="60" t="s">
        <v>6</v>
      </c>
      <c r="D40" s="40">
        <v>353</v>
      </c>
      <c r="E40" s="37">
        <v>53</v>
      </c>
      <c r="F40" s="57">
        <v>75</v>
      </c>
      <c r="G40" s="57">
        <v>44</v>
      </c>
      <c r="H40" s="57">
        <v>9</v>
      </c>
      <c r="I40" s="57">
        <v>48</v>
      </c>
      <c r="J40" s="57">
        <v>29</v>
      </c>
      <c r="K40" s="57">
        <v>52</v>
      </c>
      <c r="L40" s="57">
        <v>66</v>
      </c>
      <c r="M40" s="57">
        <v>73</v>
      </c>
      <c r="N40" s="57">
        <v>66</v>
      </c>
      <c r="O40" s="57">
        <v>64</v>
      </c>
      <c r="P40" s="57">
        <v>66</v>
      </c>
      <c r="Q40" s="57">
        <v>38</v>
      </c>
      <c r="R40" s="57">
        <v>67</v>
      </c>
      <c r="S40" s="57">
        <v>41</v>
      </c>
      <c r="T40" s="98">
        <f>SUM(D40:S40)</f>
        <v>1144</v>
      </c>
      <c r="U40" s="100"/>
    </row>
    <row r="41" spans="1:21" ht="42.75" thickBot="1">
      <c r="A41" s="90"/>
      <c r="B41" s="91"/>
      <c r="C41" s="95" t="s">
        <v>7</v>
      </c>
      <c r="D41" s="9"/>
      <c r="E41" s="4"/>
      <c r="F41" s="58"/>
      <c r="G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99"/>
      <c r="U41" s="104" t="s">
        <v>56</v>
      </c>
    </row>
    <row r="42" spans="1:21" ht="42.75" thickBot="1">
      <c r="A42" s="92"/>
      <c r="B42" s="93"/>
      <c r="C42" s="96" t="s">
        <v>33</v>
      </c>
      <c r="D42" s="34">
        <f>D40*100/D39</f>
        <v>95.6639566395664</v>
      </c>
      <c r="E42" s="18">
        <f aca="true" t="shared" si="2" ref="E42:T42">E40*100/E39</f>
        <v>100</v>
      </c>
      <c r="F42" s="18">
        <f t="shared" si="2"/>
        <v>97.40259740259741</v>
      </c>
      <c r="G42" s="18">
        <f t="shared" si="2"/>
        <v>100</v>
      </c>
      <c r="H42" s="18">
        <f t="shared" si="2"/>
        <v>100</v>
      </c>
      <c r="I42" s="18">
        <f t="shared" si="2"/>
        <v>97.95918367346938</v>
      </c>
      <c r="J42" s="18">
        <f t="shared" si="2"/>
        <v>96.66666666666667</v>
      </c>
      <c r="K42" s="18">
        <f t="shared" si="2"/>
        <v>94.54545454545455</v>
      </c>
      <c r="L42" s="18">
        <f t="shared" si="2"/>
        <v>90.41095890410959</v>
      </c>
      <c r="M42" s="18">
        <f t="shared" si="2"/>
        <v>98.64864864864865</v>
      </c>
      <c r="N42" s="18">
        <f t="shared" si="2"/>
        <v>91.66666666666667</v>
      </c>
      <c r="O42" s="18">
        <f t="shared" si="2"/>
        <v>96.96969696969697</v>
      </c>
      <c r="P42" s="18">
        <f t="shared" si="2"/>
        <v>98.50746268656717</v>
      </c>
      <c r="Q42" s="18">
        <f t="shared" si="2"/>
        <v>97.43589743589743</v>
      </c>
      <c r="R42" s="18">
        <f t="shared" si="2"/>
        <v>98.52941176470588</v>
      </c>
      <c r="S42" s="18">
        <f t="shared" si="2"/>
        <v>95.34883720930233</v>
      </c>
      <c r="T42" s="86">
        <f t="shared" si="2"/>
        <v>96.29629629629629</v>
      </c>
      <c r="U42" s="102" t="s">
        <v>54</v>
      </c>
    </row>
  </sheetData>
  <sheetProtection/>
  <mergeCells count="23">
    <mergeCell ref="T40:T41"/>
    <mergeCell ref="A36:A37"/>
    <mergeCell ref="T36:T37"/>
    <mergeCell ref="U36:U37"/>
    <mergeCell ref="J24:J25"/>
    <mergeCell ref="A28:A29"/>
    <mergeCell ref="T28:T29"/>
    <mergeCell ref="U28:U29"/>
    <mergeCell ref="A20:A21"/>
    <mergeCell ref="T20:T21"/>
    <mergeCell ref="U20:U21"/>
    <mergeCell ref="A32:A33"/>
    <mergeCell ref="T32:T33"/>
    <mergeCell ref="U32:U33"/>
    <mergeCell ref="U7:U8"/>
    <mergeCell ref="A16:A18"/>
    <mergeCell ref="B16:B18"/>
    <mergeCell ref="C16:C18"/>
    <mergeCell ref="A3:A5"/>
    <mergeCell ref="B3:B5"/>
    <mergeCell ref="C3:C5"/>
    <mergeCell ref="A7:A8"/>
    <mergeCell ref="T7:T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Y16" sqref="Y16"/>
    </sheetView>
  </sheetViews>
  <sheetFormatPr defaultColWidth="9.140625" defaultRowHeight="12.75"/>
  <cols>
    <col min="1" max="1" width="4.8515625" style="2" customWidth="1"/>
    <col min="2" max="2" width="16.7109375" style="2" customWidth="1"/>
    <col min="3" max="3" width="17.7109375" style="2" customWidth="1"/>
    <col min="4" max="7" width="5.7109375" style="2" customWidth="1"/>
    <col min="8" max="8" width="5.7109375" style="20" customWidth="1"/>
    <col min="9" max="14" width="5.7109375" style="2" customWidth="1"/>
    <col min="15" max="15" width="5.7109375" style="20" customWidth="1"/>
    <col min="16" max="18" width="5.7109375" style="2" customWidth="1"/>
    <col min="19" max="19" width="5.7109375" style="20" customWidth="1"/>
    <col min="20" max="20" width="6.8515625" style="2" customWidth="1"/>
    <col min="21" max="21" width="7.57421875" style="2" customWidth="1"/>
    <col min="22" max="16384" width="9.140625" style="2" customWidth="1"/>
  </cols>
  <sheetData>
    <row r="1" ht="21">
      <c r="B1" s="1" t="s">
        <v>36</v>
      </c>
    </row>
    <row r="2" ht="21.75" thickBot="1">
      <c r="B2" s="1"/>
    </row>
    <row r="3" spans="1:21" ht="15.75">
      <c r="A3" s="68" t="s">
        <v>0</v>
      </c>
      <c r="B3" s="68" t="s">
        <v>3</v>
      </c>
      <c r="C3" s="68" t="s">
        <v>4</v>
      </c>
      <c r="D3" s="3" t="s">
        <v>8</v>
      </c>
      <c r="E3" s="3" t="s">
        <v>8</v>
      </c>
      <c r="F3" s="3" t="s">
        <v>5</v>
      </c>
      <c r="G3" s="3" t="s">
        <v>8</v>
      </c>
      <c r="H3" s="3" t="s">
        <v>8</v>
      </c>
      <c r="I3" s="3" t="s">
        <v>5</v>
      </c>
      <c r="J3" s="3" t="s">
        <v>8</v>
      </c>
      <c r="K3" s="3" t="s">
        <v>8</v>
      </c>
      <c r="L3" s="3" t="s">
        <v>5</v>
      </c>
      <c r="M3" s="3" t="s">
        <v>8</v>
      </c>
      <c r="N3" s="3" t="s">
        <v>8</v>
      </c>
      <c r="O3" s="3" t="s">
        <v>5</v>
      </c>
      <c r="P3" s="3" t="s">
        <v>8</v>
      </c>
      <c r="Q3" s="3" t="s">
        <v>8</v>
      </c>
      <c r="R3" s="3" t="s">
        <v>5</v>
      </c>
      <c r="S3" s="3" t="s">
        <v>8</v>
      </c>
      <c r="T3" s="3" t="s">
        <v>28</v>
      </c>
      <c r="U3" s="3" t="s">
        <v>1</v>
      </c>
    </row>
    <row r="4" spans="1:21" ht="31.5">
      <c r="A4" s="69"/>
      <c r="B4" s="69"/>
      <c r="C4" s="69"/>
      <c r="D4" s="4" t="s">
        <v>9</v>
      </c>
      <c r="E4" s="4" t="s">
        <v>10</v>
      </c>
      <c r="F4" s="4" t="s">
        <v>11</v>
      </c>
      <c r="G4" s="4" t="s">
        <v>30</v>
      </c>
      <c r="H4" s="4" t="s">
        <v>12</v>
      </c>
      <c r="I4" s="4" t="s">
        <v>13</v>
      </c>
      <c r="J4" s="4" t="s">
        <v>15</v>
      </c>
      <c r="K4" s="4" t="s">
        <v>16</v>
      </c>
      <c r="L4" s="4" t="s">
        <v>18</v>
      </c>
      <c r="M4" s="4" t="s">
        <v>13</v>
      </c>
      <c r="N4" s="4" t="s">
        <v>20</v>
      </c>
      <c r="O4" s="4" t="s">
        <v>22</v>
      </c>
      <c r="P4" s="4" t="s">
        <v>24</v>
      </c>
      <c r="Q4" s="4" t="s">
        <v>25</v>
      </c>
      <c r="R4" s="4" t="s">
        <v>26</v>
      </c>
      <c r="S4" s="4" t="s">
        <v>27</v>
      </c>
      <c r="T4" s="5" t="s">
        <v>2</v>
      </c>
      <c r="U4" s="4"/>
    </row>
    <row r="5" spans="1:21" ht="32.25" thickBot="1">
      <c r="A5" s="70"/>
      <c r="B5" s="70"/>
      <c r="C5" s="71"/>
      <c r="D5" s="6"/>
      <c r="E5" s="6"/>
      <c r="F5" s="6"/>
      <c r="G5" s="7" t="s">
        <v>31</v>
      </c>
      <c r="H5" s="6"/>
      <c r="I5" s="7" t="s">
        <v>14</v>
      </c>
      <c r="J5" s="7"/>
      <c r="K5" s="7" t="s">
        <v>17</v>
      </c>
      <c r="L5" s="7"/>
      <c r="M5" s="7" t="s">
        <v>19</v>
      </c>
      <c r="N5" s="7" t="s">
        <v>21</v>
      </c>
      <c r="O5" s="7" t="s">
        <v>23</v>
      </c>
      <c r="P5" s="6"/>
      <c r="Q5" s="6"/>
      <c r="R5" s="6"/>
      <c r="S5" s="6"/>
      <c r="T5" s="5" t="s">
        <v>34</v>
      </c>
      <c r="U5" s="7"/>
    </row>
    <row r="6" spans="1:21" ht="110.25" customHeight="1" thickBot="1">
      <c r="A6" s="8">
        <v>1</v>
      </c>
      <c r="B6" s="10" t="s">
        <v>35</v>
      </c>
      <c r="C6" s="14" t="s">
        <v>32</v>
      </c>
      <c r="D6" s="38">
        <v>378</v>
      </c>
      <c r="E6" s="57">
        <v>60</v>
      </c>
      <c r="F6" s="57">
        <v>83</v>
      </c>
      <c r="G6" s="57">
        <v>49</v>
      </c>
      <c r="H6" s="57">
        <v>9</v>
      </c>
      <c r="I6" s="57">
        <v>51</v>
      </c>
      <c r="J6" s="57">
        <v>31</v>
      </c>
      <c r="K6" s="57">
        <v>59</v>
      </c>
      <c r="L6" s="57">
        <v>83</v>
      </c>
      <c r="M6" s="57">
        <v>78</v>
      </c>
      <c r="N6" s="57">
        <v>78</v>
      </c>
      <c r="O6" s="57">
        <v>74</v>
      </c>
      <c r="P6" s="57">
        <v>71</v>
      </c>
      <c r="Q6" s="57">
        <v>39</v>
      </c>
      <c r="R6" s="57">
        <v>75</v>
      </c>
      <c r="S6" s="57">
        <v>51</v>
      </c>
      <c r="T6" s="59">
        <f>SUM(D6:S6)</f>
        <v>1269</v>
      </c>
      <c r="U6" s="57" t="s">
        <v>37</v>
      </c>
    </row>
    <row r="7" spans="1:21" ht="22.5" customHeight="1">
      <c r="A7" s="72"/>
      <c r="B7" s="11"/>
      <c r="C7" s="35" t="s">
        <v>6</v>
      </c>
      <c r="D7" s="40">
        <v>357</v>
      </c>
      <c r="E7" s="37">
        <v>56</v>
      </c>
      <c r="F7" s="57">
        <v>76</v>
      </c>
      <c r="G7" s="57">
        <v>46</v>
      </c>
      <c r="H7" s="57">
        <v>9</v>
      </c>
      <c r="I7" s="57">
        <v>48</v>
      </c>
      <c r="J7" s="57">
        <v>30</v>
      </c>
      <c r="K7" s="57">
        <v>53</v>
      </c>
      <c r="L7" s="57">
        <v>72</v>
      </c>
      <c r="M7" s="57">
        <v>76</v>
      </c>
      <c r="N7" s="57">
        <v>69</v>
      </c>
      <c r="O7" s="57">
        <v>66</v>
      </c>
      <c r="P7" s="57">
        <v>69</v>
      </c>
      <c r="Q7" s="57">
        <v>38</v>
      </c>
      <c r="R7" s="57">
        <v>71</v>
      </c>
      <c r="S7" s="57">
        <v>45</v>
      </c>
      <c r="T7" s="73">
        <f>SUM(D7:S7)</f>
        <v>1181</v>
      </c>
      <c r="U7" s="66"/>
    </row>
    <row r="8" spans="1:21" ht="48.75" customHeight="1" thickBot="1">
      <c r="A8" s="72"/>
      <c r="B8" s="12"/>
      <c r="C8" s="36" t="s">
        <v>7</v>
      </c>
      <c r="D8" s="9"/>
      <c r="E8" s="4"/>
      <c r="F8" s="58"/>
      <c r="G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74"/>
      <c r="U8" s="67"/>
    </row>
    <row r="9" spans="1:25" ht="53.25" customHeight="1" thickBot="1">
      <c r="A9" s="9"/>
      <c r="B9" s="13"/>
      <c r="C9" s="17" t="s">
        <v>33</v>
      </c>
      <c r="D9" s="34">
        <f>D7*100/D6</f>
        <v>94.44444444444444</v>
      </c>
      <c r="E9" s="18">
        <f aca="true" t="shared" si="0" ref="E9:T9">E7*100/E6</f>
        <v>93.33333333333333</v>
      </c>
      <c r="F9" s="18">
        <f t="shared" si="0"/>
        <v>91.56626506024097</v>
      </c>
      <c r="G9" s="18">
        <f t="shared" si="0"/>
        <v>93.87755102040816</v>
      </c>
      <c r="H9" s="18">
        <f t="shared" si="0"/>
        <v>100</v>
      </c>
      <c r="I9" s="18">
        <f t="shared" si="0"/>
        <v>94.11764705882354</v>
      </c>
      <c r="J9" s="18">
        <f t="shared" si="0"/>
        <v>96.7741935483871</v>
      </c>
      <c r="K9" s="18">
        <f t="shared" si="0"/>
        <v>89.83050847457628</v>
      </c>
      <c r="L9" s="18">
        <f t="shared" si="0"/>
        <v>86.74698795180723</v>
      </c>
      <c r="M9" s="18">
        <f t="shared" si="0"/>
        <v>97.43589743589743</v>
      </c>
      <c r="N9" s="18">
        <f t="shared" si="0"/>
        <v>88.46153846153847</v>
      </c>
      <c r="O9" s="18">
        <f t="shared" si="0"/>
        <v>89.1891891891892</v>
      </c>
      <c r="P9" s="18">
        <f t="shared" si="0"/>
        <v>97.1830985915493</v>
      </c>
      <c r="Q9" s="18">
        <f t="shared" si="0"/>
        <v>97.43589743589743</v>
      </c>
      <c r="R9" s="18">
        <f t="shared" si="0"/>
        <v>94.66666666666667</v>
      </c>
      <c r="S9" s="18">
        <f t="shared" si="0"/>
        <v>88.23529411764706</v>
      </c>
      <c r="T9" s="26">
        <f t="shared" si="0"/>
        <v>93.06540583136328</v>
      </c>
      <c r="U9" s="21"/>
      <c r="Y9" s="28"/>
    </row>
    <row r="10" spans="1:25" ht="53.25" customHeight="1">
      <c r="A10" s="39"/>
      <c r="B10" s="50"/>
      <c r="C10" s="35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53"/>
      <c r="U10" s="41"/>
      <c r="Y10" s="28"/>
    </row>
    <row r="11" ht="21">
      <c r="B11" s="1" t="s">
        <v>52</v>
      </c>
    </row>
    <row r="12" ht="21.75" thickBot="1">
      <c r="B12" s="1"/>
    </row>
    <row r="13" spans="1:21" ht="15.75">
      <c r="A13" s="68" t="s">
        <v>0</v>
      </c>
      <c r="B13" s="68" t="s">
        <v>3</v>
      </c>
      <c r="C13" s="68" t="s">
        <v>4</v>
      </c>
      <c r="D13" s="3" t="s">
        <v>8</v>
      </c>
      <c r="E13" s="3" t="s">
        <v>8</v>
      </c>
      <c r="F13" s="3" t="s">
        <v>5</v>
      </c>
      <c r="G13" s="3" t="s">
        <v>8</v>
      </c>
      <c r="H13" s="3" t="s">
        <v>8</v>
      </c>
      <c r="I13" s="3" t="s">
        <v>5</v>
      </c>
      <c r="J13" s="3" t="s">
        <v>8</v>
      </c>
      <c r="K13" s="3" t="s">
        <v>8</v>
      </c>
      <c r="L13" s="3" t="s">
        <v>5</v>
      </c>
      <c r="M13" s="3" t="s">
        <v>8</v>
      </c>
      <c r="N13" s="3" t="s">
        <v>8</v>
      </c>
      <c r="O13" s="3" t="s">
        <v>5</v>
      </c>
      <c r="P13" s="3" t="s">
        <v>8</v>
      </c>
      <c r="Q13" s="3" t="s">
        <v>8</v>
      </c>
      <c r="R13" s="3" t="s">
        <v>5</v>
      </c>
      <c r="S13" s="3" t="s">
        <v>8</v>
      </c>
      <c r="T13" s="3" t="s">
        <v>28</v>
      </c>
      <c r="U13" s="3" t="s">
        <v>1</v>
      </c>
    </row>
    <row r="14" spans="1:21" ht="31.5">
      <c r="A14" s="69"/>
      <c r="B14" s="69"/>
      <c r="C14" s="69"/>
      <c r="D14" s="4" t="s">
        <v>9</v>
      </c>
      <c r="E14" s="4" t="s">
        <v>10</v>
      </c>
      <c r="F14" s="4" t="s">
        <v>11</v>
      </c>
      <c r="G14" s="4" t="s">
        <v>30</v>
      </c>
      <c r="H14" s="4" t="s">
        <v>12</v>
      </c>
      <c r="I14" s="4" t="s">
        <v>13</v>
      </c>
      <c r="J14" s="4" t="s">
        <v>15</v>
      </c>
      <c r="K14" s="4" t="s">
        <v>16</v>
      </c>
      <c r="L14" s="4" t="s">
        <v>18</v>
      </c>
      <c r="M14" s="4" t="s">
        <v>13</v>
      </c>
      <c r="N14" s="4" t="s">
        <v>20</v>
      </c>
      <c r="O14" s="4" t="s">
        <v>22</v>
      </c>
      <c r="P14" s="4" t="s">
        <v>24</v>
      </c>
      <c r="Q14" s="4" t="s">
        <v>25</v>
      </c>
      <c r="R14" s="4" t="s">
        <v>26</v>
      </c>
      <c r="S14" s="4" t="s">
        <v>27</v>
      </c>
      <c r="T14" s="5" t="s">
        <v>2</v>
      </c>
      <c r="U14" s="4"/>
    </row>
    <row r="15" spans="1:21" ht="32.25" thickBot="1">
      <c r="A15" s="70"/>
      <c r="B15" s="70"/>
      <c r="C15" s="71"/>
      <c r="D15" s="6"/>
      <c r="E15" s="6"/>
      <c r="F15" s="6"/>
      <c r="G15" s="7" t="s">
        <v>31</v>
      </c>
      <c r="H15" s="6"/>
      <c r="I15" s="7" t="s">
        <v>14</v>
      </c>
      <c r="J15" s="7"/>
      <c r="K15" s="7" t="s">
        <v>17</v>
      </c>
      <c r="L15" s="7"/>
      <c r="M15" s="7" t="s">
        <v>19</v>
      </c>
      <c r="N15" s="7" t="s">
        <v>21</v>
      </c>
      <c r="O15" s="7" t="s">
        <v>23</v>
      </c>
      <c r="P15" s="6"/>
      <c r="Q15" s="6"/>
      <c r="R15" s="6"/>
      <c r="S15" s="6"/>
      <c r="T15" s="5" t="s">
        <v>34</v>
      </c>
      <c r="U15" s="7"/>
    </row>
    <row r="16" spans="1:23" ht="84.75" thickBot="1">
      <c r="A16" s="54">
        <v>1</v>
      </c>
      <c r="B16" s="51" t="s">
        <v>50</v>
      </c>
      <c r="C16" s="14" t="s">
        <v>32</v>
      </c>
      <c r="D16" s="18">
        <v>303</v>
      </c>
      <c r="E16" s="19">
        <v>56</v>
      </c>
      <c r="F16" s="19">
        <v>69</v>
      </c>
      <c r="G16" s="19">
        <v>45</v>
      </c>
      <c r="H16" s="19" t="s">
        <v>29</v>
      </c>
      <c r="I16" s="19">
        <v>45</v>
      </c>
      <c r="J16" s="19">
        <v>31</v>
      </c>
      <c r="K16" s="19">
        <v>54</v>
      </c>
      <c r="L16" s="19">
        <v>81</v>
      </c>
      <c r="M16" s="19">
        <v>75</v>
      </c>
      <c r="N16" s="19">
        <v>77</v>
      </c>
      <c r="O16" s="19">
        <v>61</v>
      </c>
      <c r="P16" s="19">
        <v>67</v>
      </c>
      <c r="Q16" s="19">
        <v>32</v>
      </c>
      <c r="R16" s="19">
        <v>73</v>
      </c>
      <c r="S16" s="42">
        <v>38</v>
      </c>
      <c r="T16" s="52">
        <f>SUM(D16:S16)</f>
        <v>1107</v>
      </c>
      <c r="U16" s="57" t="s">
        <v>49</v>
      </c>
      <c r="V16" s="85">
        <f>T16-51</f>
        <v>1056</v>
      </c>
      <c r="W16" s="85">
        <f>T16-81</f>
        <v>1026</v>
      </c>
    </row>
    <row r="17" spans="1:23" ht="21">
      <c r="A17" s="75"/>
      <c r="B17" s="49"/>
      <c r="C17" s="15" t="s">
        <v>6</v>
      </c>
      <c r="D17" s="40">
        <v>283</v>
      </c>
      <c r="E17" s="45">
        <v>52</v>
      </c>
      <c r="F17" s="45">
        <v>62</v>
      </c>
      <c r="G17" s="45">
        <v>42</v>
      </c>
      <c r="H17" s="45" t="s">
        <v>29</v>
      </c>
      <c r="I17" s="45">
        <v>42</v>
      </c>
      <c r="J17" s="45">
        <v>30</v>
      </c>
      <c r="K17" s="45">
        <v>48</v>
      </c>
      <c r="L17" s="45">
        <v>70</v>
      </c>
      <c r="M17" s="45">
        <v>73</v>
      </c>
      <c r="N17" s="45">
        <v>68</v>
      </c>
      <c r="O17" s="45">
        <v>53</v>
      </c>
      <c r="P17" s="45">
        <v>65</v>
      </c>
      <c r="Q17" s="45">
        <v>31</v>
      </c>
      <c r="R17" s="45">
        <v>69</v>
      </c>
      <c r="S17" s="45">
        <v>33</v>
      </c>
      <c r="T17" s="73">
        <f>SUM(D17:S17)</f>
        <v>1021</v>
      </c>
      <c r="U17" s="66"/>
      <c r="V17" s="85">
        <f>T17-16</f>
        <v>1005</v>
      </c>
      <c r="W17" s="85">
        <f>T17-37</f>
        <v>984</v>
      </c>
    </row>
    <row r="18" spans="1:21" ht="42.75" thickBot="1">
      <c r="A18" s="75"/>
      <c r="B18" s="12"/>
      <c r="C18" s="16" t="s">
        <v>7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74"/>
      <c r="U18" s="67"/>
    </row>
    <row r="19" spans="1:23" ht="42.75" thickBot="1">
      <c r="A19" s="56"/>
      <c r="B19" s="12"/>
      <c r="C19" s="35" t="s">
        <v>33</v>
      </c>
      <c r="D19" s="18">
        <f>D17*100/D16</f>
        <v>93.3993399339934</v>
      </c>
      <c r="E19" s="18">
        <f aca="true" t="shared" si="1" ref="E19:W19">E17*100/E16</f>
        <v>92.85714285714286</v>
      </c>
      <c r="F19" s="18">
        <f t="shared" si="1"/>
        <v>89.85507246376811</v>
      </c>
      <c r="G19" s="18">
        <f t="shared" si="1"/>
        <v>93.33333333333333</v>
      </c>
      <c r="H19" s="18" t="s">
        <v>29</v>
      </c>
      <c r="I19" s="18">
        <f t="shared" si="1"/>
        <v>93.33333333333333</v>
      </c>
      <c r="J19" s="18">
        <f t="shared" si="1"/>
        <v>96.7741935483871</v>
      </c>
      <c r="K19" s="18">
        <f t="shared" si="1"/>
        <v>88.88888888888889</v>
      </c>
      <c r="L19" s="18">
        <f t="shared" si="1"/>
        <v>86.41975308641975</v>
      </c>
      <c r="M19" s="18">
        <f t="shared" si="1"/>
        <v>97.33333333333333</v>
      </c>
      <c r="N19" s="18">
        <f t="shared" si="1"/>
        <v>88.31168831168831</v>
      </c>
      <c r="O19" s="18">
        <f t="shared" si="1"/>
        <v>86.88524590163935</v>
      </c>
      <c r="P19" s="18">
        <f t="shared" si="1"/>
        <v>97.01492537313433</v>
      </c>
      <c r="Q19" s="18">
        <f t="shared" si="1"/>
        <v>96.875</v>
      </c>
      <c r="R19" s="18">
        <f t="shared" si="1"/>
        <v>94.52054794520548</v>
      </c>
      <c r="S19" s="18">
        <f t="shared" si="1"/>
        <v>86.84210526315789</v>
      </c>
      <c r="T19" s="26">
        <f t="shared" si="1"/>
        <v>92.23125564588979</v>
      </c>
      <c r="U19" s="21"/>
      <c r="V19" s="26">
        <f t="shared" si="1"/>
        <v>95.17045454545455</v>
      </c>
      <c r="W19" s="26">
        <f t="shared" si="1"/>
        <v>95.90643274853801</v>
      </c>
    </row>
    <row r="20" spans="1:21" ht="84.75" thickBot="1">
      <c r="A20" s="40"/>
      <c r="B20" s="51" t="s">
        <v>51</v>
      </c>
      <c r="C20" s="62" t="s">
        <v>32</v>
      </c>
      <c r="D20" s="30">
        <v>44</v>
      </c>
      <c r="E20" s="19" t="s">
        <v>43</v>
      </c>
      <c r="F20" s="19">
        <v>13</v>
      </c>
      <c r="G20" s="19" t="s">
        <v>43</v>
      </c>
      <c r="H20" s="19">
        <v>4</v>
      </c>
      <c r="I20" s="19" t="s">
        <v>44</v>
      </c>
      <c r="J20" s="19" t="s">
        <v>29</v>
      </c>
      <c r="K20" s="19">
        <v>4</v>
      </c>
      <c r="L20" s="19" t="s">
        <v>44</v>
      </c>
      <c r="M20" s="19" t="s">
        <v>45</v>
      </c>
      <c r="N20" s="19" t="s">
        <v>46</v>
      </c>
      <c r="O20" s="19" t="s">
        <v>47</v>
      </c>
      <c r="P20" s="19" t="s">
        <v>43</v>
      </c>
      <c r="Q20" s="19" t="s">
        <v>48</v>
      </c>
      <c r="R20" s="19" t="s">
        <v>44</v>
      </c>
      <c r="S20" s="42" t="s">
        <v>48</v>
      </c>
      <c r="T20" s="42">
        <v>114</v>
      </c>
      <c r="U20" s="57" t="s">
        <v>41</v>
      </c>
    </row>
    <row r="21" spans="1:21" ht="21">
      <c r="A21" s="31"/>
      <c r="B21" s="49"/>
      <c r="C21" s="63" t="s">
        <v>6</v>
      </c>
      <c r="D21" s="40"/>
      <c r="E21" s="43"/>
      <c r="F21" s="43"/>
      <c r="G21" s="43"/>
      <c r="H21" s="43"/>
      <c r="I21" s="43"/>
      <c r="J21" s="76" t="s">
        <v>29</v>
      </c>
      <c r="K21" s="43"/>
      <c r="L21" s="43"/>
      <c r="M21" s="43"/>
      <c r="N21" s="43"/>
      <c r="O21" s="43"/>
      <c r="P21" s="43"/>
      <c r="Q21" s="43"/>
      <c r="R21" s="43"/>
      <c r="S21" s="45"/>
      <c r="T21" s="45"/>
      <c r="U21" s="47"/>
    </row>
    <row r="22" spans="1:21" ht="42.75" thickBot="1">
      <c r="A22" s="31"/>
      <c r="B22" s="12"/>
      <c r="C22" s="64" t="s">
        <v>7</v>
      </c>
      <c r="D22" s="9">
        <v>43</v>
      </c>
      <c r="E22" s="44" t="s">
        <v>43</v>
      </c>
      <c r="F22" s="44" t="s">
        <v>47</v>
      </c>
      <c r="G22" s="44" t="s">
        <v>43</v>
      </c>
      <c r="H22" s="44">
        <v>4</v>
      </c>
      <c r="I22" s="44" t="s">
        <v>44</v>
      </c>
      <c r="J22" s="77"/>
      <c r="K22" s="44" t="s">
        <v>43</v>
      </c>
      <c r="L22" s="44" t="s">
        <v>44</v>
      </c>
      <c r="M22" s="44" t="s">
        <v>45</v>
      </c>
      <c r="N22" s="44" t="s">
        <v>46</v>
      </c>
      <c r="O22" s="44" t="s">
        <v>47</v>
      </c>
      <c r="P22" s="44" t="s">
        <v>43</v>
      </c>
      <c r="Q22" s="44" t="s">
        <v>48</v>
      </c>
      <c r="R22" s="44" t="s">
        <v>44</v>
      </c>
      <c r="S22" s="46">
        <v>6</v>
      </c>
      <c r="T22" s="46">
        <v>112</v>
      </c>
      <c r="U22" s="87"/>
    </row>
    <row r="23" spans="1:22" ht="43.5" customHeight="1" thickBot="1">
      <c r="A23" s="9"/>
      <c r="B23" s="13"/>
      <c r="C23" s="65"/>
      <c r="D23" s="9">
        <v>97.82</v>
      </c>
      <c r="E23" s="44">
        <v>100</v>
      </c>
      <c r="F23" s="44">
        <v>100</v>
      </c>
      <c r="G23" s="44">
        <v>100</v>
      </c>
      <c r="H23" s="44">
        <v>100</v>
      </c>
      <c r="I23" s="44">
        <v>100</v>
      </c>
      <c r="J23" s="44" t="s">
        <v>29</v>
      </c>
      <c r="K23" s="44">
        <v>100</v>
      </c>
      <c r="L23" s="44">
        <v>100</v>
      </c>
      <c r="M23" s="44">
        <v>100</v>
      </c>
      <c r="N23" s="44">
        <v>100</v>
      </c>
      <c r="O23" s="44">
        <v>100</v>
      </c>
      <c r="P23" s="44">
        <v>100</v>
      </c>
      <c r="Q23" s="44">
        <v>100</v>
      </c>
      <c r="R23" s="44">
        <v>100</v>
      </c>
      <c r="S23" s="46">
        <v>92.3</v>
      </c>
      <c r="T23" s="86">
        <f>T22*100/T20</f>
        <v>98.24561403508773</v>
      </c>
      <c r="U23" s="21"/>
      <c r="V23" s="53"/>
    </row>
    <row r="24" spans="1:21" ht="87" customHeight="1" thickBot="1">
      <c r="A24" s="55">
        <v>2</v>
      </c>
      <c r="B24" s="10" t="s">
        <v>38</v>
      </c>
      <c r="C24" s="62" t="s">
        <v>32</v>
      </c>
      <c r="D24" s="37">
        <v>10</v>
      </c>
      <c r="E24" s="57" t="s">
        <v>29</v>
      </c>
      <c r="F24" s="57" t="s">
        <v>29</v>
      </c>
      <c r="G24" s="57" t="s">
        <v>29</v>
      </c>
      <c r="H24" s="57">
        <v>5</v>
      </c>
      <c r="I24" s="57" t="s">
        <v>29</v>
      </c>
      <c r="J24" s="57" t="s">
        <v>29</v>
      </c>
      <c r="K24" s="57" t="s">
        <v>29</v>
      </c>
      <c r="L24" s="57" t="s">
        <v>29</v>
      </c>
      <c r="M24" s="57" t="s">
        <v>29</v>
      </c>
      <c r="N24" s="57" t="s">
        <v>29</v>
      </c>
      <c r="O24" s="57" t="s">
        <v>29</v>
      </c>
      <c r="P24" s="57" t="s">
        <v>29</v>
      </c>
      <c r="Q24" s="57" t="s">
        <v>29</v>
      </c>
      <c r="R24" s="57" t="s">
        <v>29</v>
      </c>
      <c r="S24" s="57" t="s">
        <v>29</v>
      </c>
      <c r="T24" s="57">
        <f>SUM(D24:S24)</f>
        <v>15</v>
      </c>
      <c r="U24" s="58" t="s">
        <v>41</v>
      </c>
    </row>
    <row r="25" spans="1:21" ht="22.5" customHeight="1">
      <c r="A25" s="72"/>
      <c r="B25" s="11"/>
      <c r="C25" s="63" t="s">
        <v>6</v>
      </c>
      <c r="D25" s="37">
        <v>10</v>
      </c>
      <c r="E25" s="57" t="s">
        <v>29</v>
      </c>
      <c r="F25" s="57" t="s">
        <v>29</v>
      </c>
      <c r="G25" s="57" t="s">
        <v>29</v>
      </c>
      <c r="H25" s="57">
        <v>5</v>
      </c>
      <c r="I25" s="57" t="s">
        <v>29</v>
      </c>
      <c r="J25" s="57" t="s">
        <v>29</v>
      </c>
      <c r="K25" s="57" t="s">
        <v>29</v>
      </c>
      <c r="L25" s="57" t="s">
        <v>29</v>
      </c>
      <c r="M25" s="57" t="s">
        <v>29</v>
      </c>
      <c r="N25" s="57" t="s">
        <v>29</v>
      </c>
      <c r="O25" s="57" t="s">
        <v>29</v>
      </c>
      <c r="P25" s="57" t="s">
        <v>29</v>
      </c>
      <c r="Q25" s="57" t="s">
        <v>29</v>
      </c>
      <c r="R25" s="57" t="s">
        <v>29</v>
      </c>
      <c r="S25" s="57" t="s">
        <v>29</v>
      </c>
      <c r="T25" s="66">
        <f>SUM(D25:S25)</f>
        <v>15</v>
      </c>
      <c r="U25" s="66"/>
    </row>
    <row r="26" spans="1:21" ht="48.75" customHeight="1" thickBot="1">
      <c r="A26" s="72"/>
      <c r="B26" s="12"/>
      <c r="C26" s="64" t="s">
        <v>7</v>
      </c>
      <c r="D26" s="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67"/>
      <c r="U26" s="67"/>
    </row>
    <row r="27" spans="1:21" ht="47.25" customHeight="1" thickBot="1">
      <c r="A27" s="9"/>
      <c r="B27" s="13"/>
      <c r="C27" s="65" t="s">
        <v>33</v>
      </c>
      <c r="D27" s="37">
        <v>100</v>
      </c>
      <c r="E27" s="57" t="s">
        <v>29</v>
      </c>
      <c r="F27" s="57" t="s">
        <v>29</v>
      </c>
      <c r="G27" s="57" t="s">
        <v>29</v>
      </c>
      <c r="H27" s="18">
        <f>H25*100/H24</f>
        <v>100</v>
      </c>
      <c r="I27" s="57" t="s">
        <v>29</v>
      </c>
      <c r="J27" s="57" t="s">
        <v>29</v>
      </c>
      <c r="K27" s="57" t="s">
        <v>29</v>
      </c>
      <c r="L27" s="57" t="s">
        <v>29</v>
      </c>
      <c r="M27" s="57" t="s">
        <v>29</v>
      </c>
      <c r="N27" s="57" t="s">
        <v>29</v>
      </c>
      <c r="O27" s="57" t="s">
        <v>29</v>
      </c>
      <c r="P27" s="57" t="s">
        <v>29</v>
      </c>
      <c r="Q27" s="57" t="s">
        <v>29</v>
      </c>
      <c r="R27" s="57" t="s">
        <v>29</v>
      </c>
      <c r="S27" s="57" t="s">
        <v>29</v>
      </c>
      <c r="T27" s="26">
        <f>T25*100/T24</f>
        <v>100</v>
      </c>
      <c r="U27" s="21"/>
    </row>
    <row r="28" spans="1:21" ht="84.75" thickBot="1">
      <c r="A28" s="60">
        <v>3</v>
      </c>
      <c r="B28" s="11" t="s">
        <v>39</v>
      </c>
      <c r="C28" s="61" t="s">
        <v>32</v>
      </c>
      <c r="D28" s="57">
        <v>19</v>
      </c>
      <c r="E28" s="57" t="s">
        <v>29</v>
      </c>
      <c r="F28" s="57" t="s">
        <v>29</v>
      </c>
      <c r="G28" s="57" t="s">
        <v>29</v>
      </c>
      <c r="H28" s="57" t="s">
        <v>29</v>
      </c>
      <c r="I28" s="57">
        <v>4</v>
      </c>
      <c r="J28" s="57" t="s">
        <v>29</v>
      </c>
      <c r="K28" s="57" t="s">
        <v>29</v>
      </c>
      <c r="L28" s="57" t="s">
        <v>29</v>
      </c>
      <c r="M28" s="57" t="s">
        <v>29</v>
      </c>
      <c r="N28" s="57" t="s">
        <v>29</v>
      </c>
      <c r="O28" s="57" t="s">
        <v>29</v>
      </c>
      <c r="P28" s="57" t="s">
        <v>29</v>
      </c>
      <c r="Q28" s="57" t="s">
        <v>29</v>
      </c>
      <c r="R28" s="57" t="s">
        <v>29</v>
      </c>
      <c r="S28" s="57" t="s">
        <v>29</v>
      </c>
      <c r="T28" s="57">
        <v>23</v>
      </c>
      <c r="U28" s="58" t="s">
        <v>42</v>
      </c>
    </row>
    <row r="29" spans="1:21" ht="21">
      <c r="A29" s="72"/>
      <c r="B29" s="11"/>
      <c r="C29" s="15" t="s">
        <v>6</v>
      </c>
      <c r="D29" s="57">
        <v>19</v>
      </c>
      <c r="E29" s="57" t="s">
        <v>29</v>
      </c>
      <c r="F29" s="57" t="s">
        <v>29</v>
      </c>
      <c r="G29" s="57" t="s">
        <v>29</v>
      </c>
      <c r="H29" s="57" t="s">
        <v>29</v>
      </c>
      <c r="I29" s="57">
        <v>4</v>
      </c>
      <c r="J29" s="57" t="s">
        <v>29</v>
      </c>
      <c r="K29" s="57" t="s">
        <v>29</v>
      </c>
      <c r="L29" s="57" t="s">
        <v>29</v>
      </c>
      <c r="M29" s="57" t="s">
        <v>29</v>
      </c>
      <c r="N29" s="57" t="s">
        <v>29</v>
      </c>
      <c r="O29" s="57" t="s">
        <v>29</v>
      </c>
      <c r="P29" s="57" t="s">
        <v>29</v>
      </c>
      <c r="Q29" s="57" t="s">
        <v>29</v>
      </c>
      <c r="R29" s="57" t="s">
        <v>29</v>
      </c>
      <c r="S29" s="57" t="s">
        <v>29</v>
      </c>
      <c r="T29" s="66">
        <v>23</v>
      </c>
      <c r="U29" s="66"/>
    </row>
    <row r="30" spans="1:21" ht="42.75" thickBot="1">
      <c r="A30" s="72"/>
      <c r="B30" s="12"/>
      <c r="C30" s="16" t="s">
        <v>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67"/>
      <c r="U30" s="67"/>
    </row>
    <row r="31" spans="1:21" ht="42.75" thickBot="1">
      <c r="A31" s="9"/>
      <c r="B31" s="13"/>
      <c r="C31" s="17" t="s">
        <v>33</v>
      </c>
      <c r="D31" s="57">
        <v>100</v>
      </c>
      <c r="E31" s="57" t="s">
        <v>29</v>
      </c>
      <c r="F31" s="57" t="s">
        <v>29</v>
      </c>
      <c r="G31" s="57" t="s">
        <v>29</v>
      </c>
      <c r="H31" s="57" t="s">
        <v>29</v>
      </c>
      <c r="I31" s="57">
        <v>100</v>
      </c>
      <c r="J31" s="57" t="s">
        <v>29</v>
      </c>
      <c r="K31" s="57" t="s">
        <v>29</v>
      </c>
      <c r="L31" s="57" t="s">
        <v>29</v>
      </c>
      <c r="M31" s="57" t="s">
        <v>29</v>
      </c>
      <c r="N31" s="57" t="s">
        <v>29</v>
      </c>
      <c r="O31" s="57" t="s">
        <v>29</v>
      </c>
      <c r="P31" s="57" t="s">
        <v>29</v>
      </c>
      <c r="Q31" s="57" t="s">
        <v>29</v>
      </c>
      <c r="R31" s="57" t="s">
        <v>29</v>
      </c>
      <c r="S31" s="57" t="s">
        <v>29</v>
      </c>
      <c r="T31" s="57">
        <v>100</v>
      </c>
      <c r="U31" s="21"/>
    </row>
    <row r="32" spans="1:21" ht="84.75" thickBot="1">
      <c r="A32" s="55">
        <v>4</v>
      </c>
      <c r="B32" s="10" t="s">
        <v>40</v>
      </c>
      <c r="C32" s="14" t="s">
        <v>32</v>
      </c>
      <c r="D32" s="57">
        <v>2</v>
      </c>
      <c r="E32" s="57" t="s">
        <v>29</v>
      </c>
      <c r="F32" s="57">
        <v>1</v>
      </c>
      <c r="G32" s="57" t="s">
        <v>29</v>
      </c>
      <c r="H32" s="57" t="s">
        <v>29</v>
      </c>
      <c r="I32" s="57" t="s">
        <v>29</v>
      </c>
      <c r="J32" s="57" t="s">
        <v>29</v>
      </c>
      <c r="K32" s="57">
        <v>1</v>
      </c>
      <c r="L32" s="57" t="s">
        <v>29</v>
      </c>
      <c r="M32" s="57" t="s">
        <v>29</v>
      </c>
      <c r="N32" s="57" t="s">
        <v>29</v>
      </c>
      <c r="O32" s="57" t="s">
        <v>29</v>
      </c>
      <c r="P32" s="57" t="s">
        <v>29</v>
      </c>
      <c r="Q32" s="57" t="s">
        <v>29</v>
      </c>
      <c r="R32" s="57" t="s">
        <v>29</v>
      </c>
      <c r="S32" s="57">
        <v>6</v>
      </c>
      <c r="T32" s="57">
        <v>10</v>
      </c>
      <c r="U32" s="57" t="s">
        <v>41</v>
      </c>
    </row>
    <row r="33" spans="1:21" ht="21">
      <c r="A33" s="72"/>
      <c r="B33" s="11"/>
      <c r="C33" s="15" t="s">
        <v>6</v>
      </c>
      <c r="D33" s="57">
        <v>2</v>
      </c>
      <c r="E33" s="57" t="s">
        <v>29</v>
      </c>
      <c r="F33" s="57">
        <v>1</v>
      </c>
      <c r="G33" s="57" t="s">
        <v>29</v>
      </c>
      <c r="H33" s="57" t="s">
        <v>29</v>
      </c>
      <c r="I33" s="57" t="s">
        <v>29</v>
      </c>
      <c r="J33" s="57" t="s">
        <v>29</v>
      </c>
      <c r="K33" s="57">
        <v>1</v>
      </c>
      <c r="L33" s="57" t="s">
        <v>29</v>
      </c>
      <c r="M33" s="57" t="s">
        <v>29</v>
      </c>
      <c r="N33" s="57" t="s">
        <v>29</v>
      </c>
      <c r="O33" s="57" t="s">
        <v>29</v>
      </c>
      <c r="P33" s="57" t="s">
        <v>29</v>
      </c>
      <c r="Q33" s="57" t="s">
        <v>29</v>
      </c>
      <c r="R33" s="57" t="s">
        <v>29</v>
      </c>
      <c r="S33" s="57">
        <v>6</v>
      </c>
      <c r="T33" s="66">
        <v>10</v>
      </c>
      <c r="U33" s="66"/>
    </row>
    <row r="34" spans="1:21" ht="42.75" thickBot="1">
      <c r="A34" s="72"/>
      <c r="B34" s="12"/>
      <c r="C34" s="16" t="s">
        <v>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67"/>
      <c r="U34" s="67"/>
    </row>
    <row r="35" spans="1:21" ht="42.75" thickBot="1">
      <c r="A35" s="9"/>
      <c r="B35" s="13"/>
      <c r="C35" s="17" t="s">
        <v>33</v>
      </c>
      <c r="D35" s="18">
        <f>D33*100/D32</f>
        <v>100</v>
      </c>
      <c r="E35" s="29" t="s">
        <v>29</v>
      </c>
      <c r="F35" s="18">
        <f>F33*100/F32</f>
        <v>100</v>
      </c>
      <c r="G35" s="29" t="s">
        <v>29</v>
      </c>
      <c r="H35" s="29" t="s">
        <v>29</v>
      </c>
      <c r="I35" s="29" t="s">
        <v>29</v>
      </c>
      <c r="J35" s="29" t="s">
        <v>29</v>
      </c>
      <c r="K35" s="18">
        <f>K33*100/K32</f>
        <v>100</v>
      </c>
      <c r="L35" s="29" t="s">
        <v>29</v>
      </c>
      <c r="M35" s="29" t="s">
        <v>29</v>
      </c>
      <c r="N35" s="29" t="s">
        <v>29</v>
      </c>
      <c r="O35" s="29" t="s">
        <v>29</v>
      </c>
      <c r="P35" s="29" t="s">
        <v>29</v>
      </c>
      <c r="Q35" s="29" t="s">
        <v>29</v>
      </c>
      <c r="R35" s="29" t="s">
        <v>29</v>
      </c>
      <c r="S35" s="30">
        <f>S33*100/S32</f>
        <v>100</v>
      </c>
      <c r="T35" s="26">
        <f>T33*100/T32</f>
        <v>100</v>
      </c>
      <c r="U35" s="21"/>
    </row>
  </sheetData>
  <sheetProtection/>
  <mergeCells count="22">
    <mergeCell ref="A33:A34"/>
    <mergeCell ref="T33:T34"/>
    <mergeCell ref="U33:U34"/>
    <mergeCell ref="J21:J22"/>
    <mergeCell ref="A25:A26"/>
    <mergeCell ref="T25:T26"/>
    <mergeCell ref="U25:U26"/>
    <mergeCell ref="A29:A30"/>
    <mergeCell ref="T29:T30"/>
    <mergeCell ref="U29:U30"/>
    <mergeCell ref="A13:A15"/>
    <mergeCell ref="B13:B15"/>
    <mergeCell ref="C13:C15"/>
    <mergeCell ref="A17:A18"/>
    <mergeCell ref="T17:T18"/>
    <mergeCell ref="U17:U18"/>
    <mergeCell ref="A3:A5"/>
    <mergeCell ref="B3:B5"/>
    <mergeCell ref="C3:C5"/>
    <mergeCell ref="A7:A8"/>
    <mergeCell ref="T7:T8"/>
    <mergeCell ref="U7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2017-06-28T08:58:24Z</cp:lastPrinted>
  <dcterms:created xsi:type="dcterms:W3CDTF">2006-11-24T01:54:46Z</dcterms:created>
  <dcterms:modified xsi:type="dcterms:W3CDTF">2017-06-28T08:59:52Z</dcterms:modified>
  <cp:category/>
  <cp:version/>
  <cp:contentType/>
  <cp:contentStatus/>
</cp:coreProperties>
</file>